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d\Users\Hanhala\מנכל\מליאה\2021\29.8.2021\"/>
    </mc:Choice>
  </mc:AlternateContent>
  <bookViews>
    <workbookView xWindow="0" yWindow="0" windowWidth="28800" windowHeight="12330"/>
  </bookViews>
  <sheets>
    <sheet name="08.21" sheetId="1" r:id="rId1"/>
  </sheets>
  <definedNames>
    <definedName name="_xlnm.Print_Area" localSheetId="0">'08.21'!$A$1:$I$39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H37" i="1"/>
  <c r="G37" i="1"/>
  <c r="F37" i="1"/>
  <c r="E37" i="1"/>
  <c r="D37" i="1"/>
  <c r="H36" i="1"/>
  <c r="H35" i="1"/>
  <c r="G35" i="1"/>
  <c r="F35" i="1"/>
  <c r="D35" i="1"/>
  <c r="H32" i="1"/>
  <c r="G32" i="1"/>
  <c r="F32" i="1"/>
  <c r="E32" i="1"/>
  <c r="D32" i="1"/>
  <c r="H30" i="1"/>
  <c r="G30" i="1"/>
  <c r="F30" i="1"/>
  <c r="E30" i="1"/>
  <c r="D30" i="1"/>
  <c r="H29" i="1"/>
  <c r="H28" i="1"/>
  <c r="G28" i="1"/>
  <c r="F28" i="1"/>
  <c r="E28" i="1"/>
  <c r="D27" i="1"/>
  <c r="D28" i="1" s="1"/>
  <c r="G26" i="1"/>
  <c r="F26" i="1"/>
  <c r="D26" i="1"/>
  <c r="H24" i="1"/>
  <c r="H26" i="1" s="1"/>
  <c r="H23" i="1"/>
  <c r="G23" i="1"/>
  <c r="F23" i="1"/>
  <c r="E23" i="1"/>
  <c r="D23" i="1"/>
  <c r="H22" i="1"/>
  <c r="H21" i="1"/>
  <c r="G21" i="1"/>
  <c r="F21" i="1"/>
  <c r="E21" i="1"/>
  <c r="D20" i="1"/>
  <c r="D21" i="1" s="1"/>
  <c r="H19" i="1"/>
  <c r="G19" i="1"/>
  <c r="F19" i="1"/>
  <c r="E19" i="1"/>
  <c r="D19" i="1"/>
  <c r="H18" i="1"/>
  <c r="I17" i="1"/>
  <c r="H17" i="1"/>
  <c r="G17" i="1"/>
  <c r="F17" i="1"/>
  <c r="E17" i="1"/>
  <c r="D17" i="1"/>
  <c r="H16" i="1"/>
  <c r="G15" i="1"/>
  <c r="F15" i="1"/>
  <c r="E15" i="1"/>
  <c r="D15" i="1"/>
  <c r="H14" i="1"/>
  <c r="H15" i="1" s="1"/>
  <c r="H13" i="1"/>
  <c r="G13" i="1"/>
  <c r="F13" i="1"/>
  <c r="D12" i="1"/>
  <c r="D13" i="1" s="1"/>
  <c r="H11" i="1"/>
  <c r="F10" i="1"/>
  <c r="D10" i="1"/>
  <c r="F8" i="1"/>
  <c r="D8" i="1"/>
  <c r="F5" i="1"/>
  <c r="D5" i="1"/>
</calcChain>
</file>

<file path=xl/sharedStrings.xml><?xml version="1.0" encoding="utf-8"?>
<sst xmlns="http://schemas.openxmlformats.org/spreadsheetml/2006/main" count="71" uniqueCount="52">
  <si>
    <t xml:space="preserve"> תב"רים לאישור אוגוסט 2021 (באלפי ₪)</t>
  </si>
  <si>
    <t>מספר תב"ר</t>
  </si>
  <si>
    <t>שם תב"ר</t>
  </si>
  <si>
    <t xml:space="preserve">מקורות </t>
  </si>
  <si>
    <t xml:space="preserve">שימושים כולל מע"מ </t>
  </si>
  <si>
    <t>תקציב קודם</t>
  </si>
  <si>
    <t>תקציב לאחר עידכון</t>
  </si>
  <si>
    <t>הערות</t>
  </si>
  <si>
    <t>גבת החלפת גגות אסבסט</t>
  </si>
  <si>
    <t>מועצה - ע"ח חומש</t>
  </si>
  <si>
    <t>ביצוע</t>
  </si>
  <si>
    <t>אושר בצוות פיתוח 19.5.21</t>
  </si>
  <si>
    <t>ישוב - היטלי השבחה</t>
  </si>
  <si>
    <t>גבת מעקה בטיחות ותיקוני מדרכות</t>
  </si>
  <si>
    <t>גבת ריצוף רחבת כניסה למוזיאון</t>
  </si>
  <si>
    <t>ישוב - ישן מול חדש</t>
  </si>
  <si>
    <t>מועדון נוער מנשיה זבדה</t>
  </si>
  <si>
    <t>החטיבה להתיישבות</t>
  </si>
  <si>
    <t>פיתוח</t>
  </si>
  <si>
    <t>ישוב-היטלי השבחה</t>
  </si>
  <si>
    <t>תכנון בית העם בית לחם הגלילית</t>
  </si>
  <si>
    <t>ישוב</t>
  </si>
  <si>
    <t>תכנון</t>
  </si>
  <si>
    <t>הגדלת תב"ר קיים - חסרה התחייבות הישוב לתשלום</t>
  </si>
  <si>
    <t>מיניפיץ חנתון</t>
  </si>
  <si>
    <t>הצבת מתקנים</t>
  </si>
  <si>
    <t>הגדלת תב"ר קיים ע"פ צוות פיתוח</t>
  </si>
  <si>
    <t>החלפת תאורת לד במתחמי המועצה</t>
  </si>
  <si>
    <t>הלוואת פיתוח</t>
  </si>
  <si>
    <t>הגדלת תב"ר קיים באמצעות הלוואת פיתוח</t>
  </si>
  <si>
    <t>בלפוריה הרחבה 18 יח"ד - ציבורי</t>
  </si>
  <si>
    <t>כספי משתכנים בנאמנות</t>
  </si>
  <si>
    <t>מנשיה זבדה פיתוח תשתיות לב הכפר</t>
  </si>
  <si>
    <t>משרד השיכון והבינוי</t>
  </si>
  <si>
    <t>הגדלת תב"ר קיים ע"פ הרשאה</t>
  </si>
  <si>
    <t>שיפוצים במבנה המועצה</t>
  </si>
  <si>
    <t>הלוואת פיתוח 2021</t>
  </si>
  <si>
    <t>אגף כספים</t>
  </si>
  <si>
    <t>אגף רווחה</t>
  </si>
  <si>
    <t>בלפוריה הרחבה 18 יח"ד - פרטי</t>
  </si>
  <si>
    <t>אולמות ספורט</t>
  </si>
  <si>
    <t>הגדלת תב"ר קיים</t>
  </si>
  <si>
    <t>מזרע - תיקוני שבילים ושיפוץ מבנה</t>
  </si>
  <si>
    <t>חלף היטל השבחה - ישוב</t>
  </si>
  <si>
    <t>אושר בצוות פתוח 12.7.21</t>
  </si>
  <si>
    <t>שריד - שיפוץ קומת גלריה ארכיון</t>
  </si>
  <si>
    <t>חומש -  מועצה</t>
  </si>
  <si>
    <t>אושר בצוות פיתוח ביום 28.6.21</t>
  </si>
  <si>
    <t>יבילים 2021</t>
  </si>
  <si>
    <t>משרד החינוך</t>
  </si>
  <si>
    <t>חקלאי נהלל</t>
  </si>
  <si>
    <t>מנשיה זבדה - מבנה דואר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</si>
</sst>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10">
    <font>
      <sz val="11"/>
      <color theme="1"/>
      <name val="Arial"/>
      <family val="2"/>
      <charset val="177"/>
      <scheme val="minor"/>
    </font>
    <font>
      <sz val="14"/>
      <name val="Arial"/>
      <family val="2"/>
    </font>
    <font>
      <b/>
      <sz val="20"/>
      <color indexed="10"/>
      <name val="Guttman David"/>
      <charset val="177"/>
    </font>
    <font>
      <sz val="15"/>
      <name val="Guttman David"/>
      <charset val="177"/>
    </font>
    <font>
      <b/>
      <sz val="15"/>
      <name val="Guttman David"/>
      <charset val="177"/>
    </font>
    <font>
      <sz val="15"/>
      <color indexed="8"/>
      <name val="Arial"/>
      <family val="2"/>
    </font>
    <font>
      <sz val="14"/>
      <name val="Arial"/>
      <family val="2"/>
    </font>
    <font>
      <sz val="15"/>
      <color indexed="8"/>
      <name val="David"/>
      <family val="2"/>
    </font>
    <font>
      <b/>
      <sz val="15"/>
      <name val="David"/>
      <family val="2"/>
    </font>
    <font>
      <sz val="15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2" applyFont="1" applyFill="1" applyBorder="1"/>
    <xf numFmtId="0" fontId="4" fillId="2" borderId="1" xfId="2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right" vertical="center" wrapText="1"/>
    </xf>
    <xf numFmtId="0" fontId="4" fillId="2" borderId="3" xfId="2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right" vertical="center"/>
    </xf>
    <xf numFmtId="165" fontId="7" fillId="2" borderId="6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1" xfId="2" applyFont="1" applyFill="1" applyBorder="1" applyAlignment="1"/>
    <xf numFmtId="0" fontId="3" fillId="3" borderId="12" xfId="2" applyFont="1" applyFill="1" applyBorder="1" applyAlignment="1">
      <alignment horizontal="right" vertical="center" readingOrder="2"/>
    </xf>
    <xf numFmtId="164" fontId="3" fillId="3" borderId="12" xfId="4" applyNumberFormat="1" applyFont="1" applyFill="1" applyBorder="1" applyAlignment="1">
      <alignment horizontal="right" vertical="center" readingOrder="2"/>
    </xf>
    <xf numFmtId="164" fontId="8" fillId="3" borderId="12" xfId="1" applyNumberFormat="1" applyFont="1" applyFill="1" applyBorder="1" applyAlignment="1">
      <alignment horizontal="center" vertical="center" wrapText="1" readingOrder="2"/>
    </xf>
    <xf numFmtId="165" fontId="8" fillId="3" borderId="12" xfId="3" applyNumberFormat="1" applyFont="1" applyFill="1" applyBorder="1" applyAlignment="1">
      <alignment horizontal="center" vertical="center" wrapText="1" readingOrder="2"/>
    </xf>
    <xf numFmtId="165" fontId="8" fillId="3" borderId="13" xfId="3" applyNumberFormat="1" applyFont="1" applyFill="1" applyBorder="1" applyAlignment="1">
      <alignment horizontal="center" vertical="center" wrapText="1" readingOrder="2"/>
    </xf>
    <xf numFmtId="165" fontId="8" fillId="3" borderId="11" xfId="3" applyNumberFormat="1" applyFont="1" applyFill="1" applyBorder="1" applyAlignment="1">
      <alignment horizontal="center" vertical="center" wrapText="1" readingOrder="2"/>
    </xf>
    <xf numFmtId="165" fontId="8" fillId="3" borderId="14" xfId="3" applyNumberFormat="1" applyFont="1" applyFill="1" applyBorder="1" applyAlignment="1">
      <alignment horizontal="center" vertical="center" wrapText="1" readingOrder="2"/>
    </xf>
    <xf numFmtId="0" fontId="5" fillId="0" borderId="6" xfId="2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164" fontId="3" fillId="2" borderId="9" xfId="4" applyNumberFormat="1" applyFont="1" applyFill="1" applyBorder="1" applyAlignment="1">
      <alignment horizontal="center" vertical="center"/>
    </xf>
    <xf numFmtId="164" fontId="3" fillId="2" borderId="10" xfId="4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164" fontId="3" fillId="2" borderId="5" xfId="4" applyNumberFormat="1" applyFont="1" applyFill="1" applyBorder="1" applyAlignment="1">
      <alignment horizontal="center" vertical="center"/>
    </xf>
    <xf numFmtId="164" fontId="3" fillId="0" borderId="7" xfId="4" applyNumberFormat="1" applyFont="1" applyFill="1" applyBorder="1" applyAlignment="1">
      <alignment horizontal="center" vertical="center" wrapText="1"/>
    </xf>
    <xf numFmtId="43" fontId="3" fillId="2" borderId="5" xfId="4" applyNumberFormat="1" applyFont="1" applyFill="1" applyBorder="1" applyAlignment="1">
      <alignment horizontal="center" vertical="center"/>
    </xf>
    <xf numFmtId="0" fontId="3" fillId="2" borderId="0" xfId="2" applyFont="1" applyFill="1" applyAlignment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164" fontId="9" fillId="2" borderId="0" xfId="1" applyNumberFormat="1" applyFont="1" applyFill="1" applyAlignment="1">
      <alignment horizontal="center" vertical="center"/>
    </xf>
    <xf numFmtId="3" fontId="3" fillId="2" borderId="0" xfId="5" applyNumberFormat="1" applyFont="1" applyFill="1" applyBorder="1" applyAlignment="1">
      <alignment horizontal="right"/>
    </xf>
    <xf numFmtId="0" fontId="2" fillId="2" borderId="0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164" fontId="3" fillId="2" borderId="5" xfId="4" applyNumberFormat="1" applyFont="1" applyFill="1" applyBorder="1" applyAlignment="1">
      <alignment horizontal="center" vertical="center"/>
    </xf>
    <xf numFmtId="164" fontId="3" fillId="2" borderId="9" xfId="4" applyNumberFormat="1" applyFont="1" applyFill="1" applyBorder="1" applyAlignment="1">
      <alignment horizontal="center" vertical="center"/>
    </xf>
    <xf numFmtId="164" fontId="3" fillId="0" borderId="7" xfId="4" applyNumberFormat="1" applyFont="1" applyFill="1" applyBorder="1" applyAlignment="1">
      <alignment horizontal="center" vertical="center" wrapText="1"/>
    </xf>
    <xf numFmtId="164" fontId="3" fillId="0" borderId="10" xfId="4" applyNumberFormat="1" applyFont="1" applyFill="1" applyBorder="1" applyAlignment="1">
      <alignment horizontal="center" vertical="center" wrapText="1"/>
    </xf>
    <xf numFmtId="43" fontId="3" fillId="2" borderId="5" xfId="4" applyNumberFormat="1" applyFont="1" applyFill="1" applyBorder="1" applyAlignment="1">
      <alignment horizontal="center" vertical="center"/>
    </xf>
  </cellXfs>
  <cellStyles count="6">
    <cellStyle name="Comma" xfId="1" builtinId="3"/>
    <cellStyle name="Comma 2 2" xfId="4"/>
    <cellStyle name="Comma 7 2" xfId="5"/>
    <cellStyle name="Comma 9" xf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9"/>
  <sheetViews>
    <sheetView rightToLeft="1"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:B4"/>
    </sheetView>
  </sheetViews>
  <sheetFormatPr defaultColWidth="19.75" defaultRowHeight="19.5"/>
  <cols>
    <col min="1" max="1" width="7.875" style="32" customWidth="1"/>
    <col min="2" max="2" width="41" style="33" customWidth="1"/>
    <col min="3" max="3" width="35.75" style="34" bestFit="1" customWidth="1"/>
    <col min="4" max="4" width="14" style="35" bestFit="1" customWidth="1"/>
    <col min="5" max="5" width="17.375" style="34" bestFit="1" customWidth="1"/>
    <col min="6" max="6" width="15.375" style="36" bestFit="1" customWidth="1"/>
    <col min="7" max="7" width="14.875" style="36" bestFit="1" customWidth="1"/>
    <col min="8" max="8" width="15.25" style="36" bestFit="1" customWidth="1"/>
    <col min="9" max="9" width="43.375" style="36" bestFit="1" customWidth="1"/>
    <col min="10" max="16384" width="19.75" style="1"/>
  </cols>
  <sheetData>
    <row r="1" spans="1:9" ht="27" thickBot="1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9" s="7" customFormat="1" ht="39.75" thickBot="1">
      <c r="A2" s="2" t="s">
        <v>1</v>
      </c>
      <c r="B2" s="3" t="s">
        <v>2</v>
      </c>
      <c r="C2" s="38" t="s">
        <v>3</v>
      </c>
      <c r="D2" s="38"/>
      <c r="E2" s="38" t="s">
        <v>4</v>
      </c>
      <c r="F2" s="38"/>
      <c r="G2" s="4" t="s">
        <v>5</v>
      </c>
      <c r="H2" s="5" t="s">
        <v>6</v>
      </c>
      <c r="I2" s="6" t="s">
        <v>7</v>
      </c>
    </row>
    <row r="3" spans="1:9" s="12" customFormat="1">
      <c r="A3" s="39">
        <v>2228</v>
      </c>
      <c r="B3" s="41" t="s">
        <v>8</v>
      </c>
      <c r="C3" s="8" t="s">
        <v>9</v>
      </c>
      <c r="D3" s="9">
        <v>125</v>
      </c>
      <c r="E3" s="10" t="s">
        <v>10</v>
      </c>
      <c r="F3" s="11">
        <v>250</v>
      </c>
      <c r="G3" s="43"/>
      <c r="H3" s="43"/>
      <c r="I3" s="45" t="s">
        <v>11</v>
      </c>
    </row>
    <row r="4" spans="1:9" s="12" customFormat="1">
      <c r="A4" s="40"/>
      <c r="B4" s="42"/>
      <c r="C4" s="8" t="s">
        <v>12</v>
      </c>
      <c r="D4" s="9">
        <v>125</v>
      </c>
      <c r="E4" s="8"/>
      <c r="F4" s="11"/>
      <c r="G4" s="44"/>
      <c r="H4" s="44"/>
      <c r="I4" s="46"/>
    </row>
    <row r="5" spans="1:9" ht="20.25" thickBot="1">
      <c r="A5" s="13"/>
      <c r="B5" s="14"/>
      <c r="C5" s="15"/>
      <c r="D5" s="16">
        <f>SUM(D3:D4)</f>
        <v>250</v>
      </c>
      <c r="E5" s="17"/>
      <c r="F5" s="18">
        <f>F3+F4</f>
        <v>250</v>
      </c>
      <c r="G5" s="19"/>
      <c r="H5" s="18"/>
      <c r="I5" s="20"/>
    </row>
    <row r="6" spans="1:9" s="12" customFormat="1">
      <c r="A6" s="39">
        <v>2229</v>
      </c>
      <c r="B6" s="41" t="s">
        <v>13</v>
      </c>
      <c r="C6" s="8" t="s">
        <v>9</v>
      </c>
      <c r="D6" s="9">
        <v>55</v>
      </c>
      <c r="E6" s="10" t="s">
        <v>10</v>
      </c>
      <c r="F6" s="11">
        <v>110</v>
      </c>
      <c r="G6" s="43"/>
      <c r="H6" s="43"/>
      <c r="I6" s="45" t="s">
        <v>11</v>
      </c>
    </row>
    <row r="7" spans="1:9" s="12" customFormat="1">
      <c r="A7" s="40"/>
      <c r="B7" s="42"/>
      <c r="C7" s="21" t="s">
        <v>12</v>
      </c>
      <c r="D7" s="22">
        <v>55</v>
      </c>
      <c r="E7" s="8"/>
      <c r="F7" s="11"/>
      <c r="G7" s="44"/>
      <c r="H7" s="44"/>
      <c r="I7" s="46"/>
    </row>
    <row r="8" spans="1:9" ht="20.25" thickBot="1">
      <c r="A8" s="13"/>
      <c r="B8" s="14"/>
      <c r="C8" s="15"/>
      <c r="D8" s="16">
        <f>SUM(D6:D7)</f>
        <v>110</v>
      </c>
      <c r="E8" s="17"/>
      <c r="F8" s="18">
        <f>F6+F7</f>
        <v>110</v>
      </c>
      <c r="G8" s="19"/>
      <c r="H8" s="18"/>
      <c r="I8" s="20"/>
    </row>
    <row r="9" spans="1:9" s="12" customFormat="1">
      <c r="A9" s="23">
        <v>2230</v>
      </c>
      <c r="B9" s="24" t="s">
        <v>14</v>
      </c>
      <c r="C9" s="8" t="s">
        <v>15</v>
      </c>
      <c r="D9" s="9">
        <v>100</v>
      </c>
      <c r="E9" s="8" t="s">
        <v>10</v>
      </c>
      <c r="F9" s="11">
        <v>100</v>
      </c>
      <c r="G9" s="25"/>
      <c r="H9" s="25"/>
      <c r="I9" s="26" t="s">
        <v>11</v>
      </c>
    </row>
    <row r="10" spans="1:9" ht="20.25" thickBot="1">
      <c r="A10" s="13"/>
      <c r="B10" s="14"/>
      <c r="C10" s="15"/>
      <c r="D10" s="16">
        <f>SUM(D9:D9)</f>
        <v>100</v>
      </c>
      <c r="E10" s="17"/>
      <c r="F10" s="18">
        <f>F9</f>
        <v>100</v>
      </c>
      <c r="G10" s="19"/>
      <c r="H10" s="18"/>
      <c r="I10" s="18"/>
    </row>
    <row r="11" spans="1:9" s="12" customFormat="1">
      <c r="A11" s="39">
        <v>1992</v>
      </c>
      <c r="B11" s="41" t="s">
        <v>16</v>
      </c>
      <c r="C11" s="8" t="s">
        <v>17</v>
      </c>
      <c r="D11" s="9">
        <v>363.43900000000002</v>
      </c>
      <c r="E11" s="10" t="s">
        <v>18</v>
      </c>
      <c r="F11" s="11">
        <v>533</v>
      </c>
      <c r="G11" s="43">
        <v>1970</v>
      </c>
      <c r="H11" s="43">
        <f>G11+F11</f>
        <v>2503</v>
      </c>
      <c r="I11" s="45"/>
    </row>
    <row r="12" spans="1:9" s="12" customFormat="1">
      <c r="A12" s="40"/>
      <c r="B12" s="42"/>
      <c r="C12" s="21" t="s">
        <v>19</v>
      </c>
      <c r="D12" s="22">
        <f>533.338-363.439</f>
        <v>169.89899999999994</v>
      </c>
      <c r="E12" s="8"/>
      <c r="F12" s="11"/>
      <c r="G12" s="44"/>
      <c r="H12" s="44"/>
      <c r="I12" s="46"/>
    </row>
    <row r="13" spans="1:9" ht="20.25" thickBot="1">
      <c r="A13" s="13"/>
      <c r="B13" s="14"/>
      <c r="C13" s="15"/>
      <c r="D13" s="16">
        <f>SUM(D11:D12)</f>
        <v>533.33799999999997</v>
      </c>
      <c r="E13" s="17"/>
      <c r="F13" s="18">
        <f>F11+F12</f>
        <v>533</v>
      </c>
      <c r="G13" s="18">
        <f>G11+G12</f>
        <v>1970</v>
      </c>
      <c r="H13" s="18">
        <f>H11+H12</f>
        <v>2503</v>
      </c>
      <c r="I13" s="20"/>
    </row>
    <row r="14" spans="1:9" s="12" customFormat="1" ht="21" customHeight="1">
      <c r="A14" s="27">
        <v>2173</v>
      </c>
      <c r="B14" s="28" t="s">
        <v>20</v>
      </c>
      <c r="C14" s="8" t="s">
        <v>21</v>
      </c>
      <c r="D14" s="9">
        <v>150</v>
      </c>
      <c r="E14" s="10" t="s">
        <v>22</v>
      </c>
      <c r="F14" s="11">
        <v>150</v>
      </c>
      <c r="G14" s="29">
        <v>100</v>
      </c>
      <c r="H14" s="29">
        <f>F14+G14</f>
        <v>250</v>
      </c>
      <c r="I14" s="30" t="s">
        <v>23</v>
      </c>
    </row>
    <row r="15" spans="1:9" ht="20.25" thickBot="1">
      <c r="A15" s="13"/>
      <c r="B15" s="14"/>
      <c r="C15" s="15"/>
      <c r="D15" s="16">
        <f>SUM(D14:D14)</f>
        <v>150</v>
      </c>
      <c r="E15" s="16">
        <f t="shared" ref="E15:H15" si="0">SUM(E14:E14)</f>
        <v>0</v>
      </c>
      <c r="F15" s="16">
        <f t="shared" si="0"/>
        <v>150</v>
      </c>
      <c r="G15" s="16">
        <f t="shared" si="0"/>
        <v>100</v>
      </c>
      <c r="H15" s="16">
        <f t="shared" si="0"/>
        <v>250</v>
      </c>
      <c r="I15" s="20"/>
    </row>
    <row r="16" spans="1:9" s="12" customFormat="1">
      <c r="A16" s="27">
        <v>2221</v>
      </c>
      <c r="B16" s="28" t="s">
        <v>24</v>
      </c>
      <c r="C16" s="8" t="s">
        <v>12</v>
      </c>
      <c r="D16" s="9">
        <v>100</v>
      </c>
      <c r="E16" s="10" t="s">
        <v>25</v>
      </c>
      <c r="F16" s="11">
        <v>100</v>
      </c>
      <c r="G16" s="29">
        <v>320</v>
      </c>
      <c r="H16" s="29">
        <f>F16+G16</f>
        <v>420</v>
      </c>
      <c r="I16" s="30" t="s">
        <v>26</v>
      </c>
    </row>
    <row r="17" spans="1:9" ht="20.25" thickBot="1">
      <c r="A17" s="13"/>
      <c r="B17" s="14"/>
      <c r="C17" s="15"/>
      <c r="D17" s="16">
        <f>SUM(D16:D16)</f>
        <v>100</v>
      </c>
      <c r="E17" s="16">
        <f t="shared" ref="E17:I17" si="1">SUM(E16:E16)</f>
        <v>0</v>
      </c>
      <c r="F17" s="16">
        <f t="shared" si="1"/>
        <v>100</v>
      </c>
      <c r="G17" s="16">
        <f t="shared" si="1"/>
        <v>320</v>
      </c>
      <c r="H17" s="16">
        <f t="shared" si="1"/>
        <v>420</v>
      </c>
      <c r="I17" s="16">
        <f t="shared" si="1"/>
        <v>0</v>
      </c>
    </row>
    <row r="18" spans="1:9" s="12" customFormat="1" ht="21" customHeight="1">
      <c r="A18" s="27">
        <v>2080</v>
      </c>
      <c r="B18" s="28" t="s">
        <v>27</v>
      </c>
      <c r="C18" s="8" t="s">
        <v>28</v>
      </c>
      <c r="D18" s="9">
        <v>5000</v>
      </c>
      <c r="E18" s="10" t="s">
        <v>10</v>
      </c>
      <c r="F18" s="11">
        <v>5000</v>
      </c>
      <c r="G18" s="29">
        <v>5970</v>
      </c>
      <c r="H18" s="29">
        <f>F18+G18</f>
        <v>10970</v>
      </c>
      <c r="I18" s="30" t="s">
        <v>29</v>
      </c>
    </row>
    <row r="19" spans="1:9" ht="20.25" thickBot="1">
      <c r="A19" s="13"/>
      <c r="B19" s="14"/>
      <c r="C19" s="15"/>
      <c r="D19" s="16">
        <f>SUM(D18:D18)</f>
        <v>5000</v>
      </c>
      <c r="E19" s="16">
        <f t="shared" ref="E19:H19" si="2">SUM(E18:E18)</f>
        <v>0</v>
      </c>
      <c r="F19" s="16">
        <f t="shared" si="2"/>
        <v>5000</v>
      </c>
      <c r="G19" s="16">
        <f t="shared" si="2"/>
        <v>5970</v>
      </c>
      <c r="H19" s="16">
        <f t="shared" si="2"/>
        <v>10970</v>
      </c>
      <c r="I19" s="20"/>
    </row>
    <row r="20" spans="1:9" s="12" customFormat="1">
      <c r="A20" s="27">
        <v>2231</v>
      </c>
      <c r="B20" s="28" t="s">
        <v>30</v>
      </c>
      <c r="C20" s="8" t="s">
        <v>31</v>
      </c>
      <c r="D20" s="9">
        <f>(5276.53+429-146.99)*0.7</f>
        <v>3890.9779999999996</v>
      </c>
      <c r="E20" s="10" t="s">
        <v>10</v>
      </c>
      <c r="F20" s="11">
        <v>3891</v>
      </c>
      <c r="G20" s="29"/>
      <c r="H20" s="29"/>
      <c r="I20" s="30"/>
    </row>
    <row r="21" spans="1:9" ht="20.25" thickBot="1">
      <c r="A21" s="13"/>
      <c r="B21" s="14"/>
      <c r="C21" s="15"/>
      <c r="D21" s="16">
        <f>SUM(D20:D20)</f>
        <v>3890.9779999999996</v>
      </c>
      <c r="E21" s="16">
        <f t="shared" ref="E21:H21" si="3">SUM(E20:E20)</f>
        <v>0</v>
      </c>
      <c r="F21" s="16">
        <f t="shared" si="3"/>
        <v>3891</v>
      </c>
      <c r="G21" s="16">
        <f t="shared" si="3"/>
        <v>0</v>
      </c>
      <c r="H21" s="16">
        <f t="shared" si="3"/>
        <v>0</v>
      </c>
      <c r="I21" s="20"/>
    </row>
    <row r="22" spans="1:9" s="12" customFormat="1">
      <c r="A22" s="27">
        <v>2207</v>
      </c>
      <c r="B22" s="28" t="s">
        <v>32</v>
      </c>
      <c r="C22" s="8" t="s">
        <v>33</v>
      </c>
      <c r="D22" s="9">
        <v>6629.4939999999997</v>
      </c>
      <c r="E22" s="10" t="s">
        <v>10</v>
      </c>
      <c r="F22" s="11">
        <v>6629.4939999999997</v>
      </c>
      <c r="G22" s="29">
        <v>5000</v>
      </c>
      <c r="H22" s="31">
        <f>F22+G22</f>
        <v>11629.493999999999</v>
      </c>
      <c r="I22" s="30" t="s">
        <v>34</v>
      </c>
    </row>
    <row r="23" spans="1:9" ht="20.25" thickBot="1">
      <c r="A23" s="13"/>
      <c r="B23" s="14"/>
      <c r="C23" s="15"/>
      <c r="D23" s="16">
        <f>SUM(D22:D22)</f>
        <v>6629.4939999999997</v>
      </c>
      <c r="E23" s="16">
        <f t="shared" ref="E23:H23" si="4">SUM(E22:E22)</f>
        <v>0</v>
      </c>
      <c r="F23" s="16">
        <f t="shared" si="4"/>
        <v>6629.4939999999997</v>
      </c>
      <c r="G23" s="16">
        <f t="shared" si="4"/>
        <v>5000</v>
      </c>
      <c r="H23" s="16">
        <f t="shared" si="4"/>
        <v>11629.493999999999</v>
      </c>
      <c r="I23" s="20"/>
    </row>
    <row r="24" spans="1:9">
      <c r="A24" s="39">
        <v>1910</v>
      </c>
      <c r="B24" s="41" t="s">
        <v>35</v>
      </c>
      <c r="C24" s="8" t="s">
        <v>36</v>
      </c>
      <c r="D24" s="9">
        <v>1120</v>
      </c>
      <c r="E24" s="10" t="s">
        <v>37</v>
      </c>
      <c r="F24" s="11">
        <v>1000</v>
      </c>
      <c r="G24" s="43">
        <v>1435</v>
      </c>
      <c r="H24" s="47">
        <f>F24+G24</f>
        <v>2435</v>
      </c>
      <c r="I24" s="45"/>
    </row>
    <row r="25" spans="1:9">
      <c r="A25" s="40"/>
      <c r="B25" s="42"/>
      <c r="C25" s="21"/>
      <c r="D25" s="22"/>
      <c r="E25" s="8" t="s">
        <v>38</v>
      </c>
      <c r="F25" s="11">
        <v>120</v>
      </c>
      <c r="G25" s="44"/>
      <c r="H25" s="44"/>
      <c r="I25" s="46"/>
    </row>
    <row r="26" spans="1:9" ht="20.25" thickBot="1">
      <c r="A26" s="13"/>
      <c r="B26" s="14"/>
      <c r="C26" s="15"/>
      <c r="D26" s="16">
        <f>SUM(D24:D25)</f>
        <v>1120</v>
      </c>
      <c r="E26" s="17"/>
      <c r="F26" s="18">
        <f>F24+F25</f>
        <v>1120</v>
      </c>
      <c r="G26" s="18">
        <f>G24+G25</f>
        <v>1435</v>
      </c>
      <c r="H26" s="18">
        <f>H24+H25</f>
        <v>2435</v>
      </c>
      <c r="I26" s="20"/>
    </row>
    <row r="27" spans="1:9" s="12" customFormat="1">
      <c r="A27" s="27">
        <v>2232</v>
      </c>
      <c r="B27" s="28" t="s">
        <v>39</v>
      </c>
      <c r="C27" s="8" t="s">
        <v>31</v>
      </c>
      <c r="D27" s="9">
        <f>(5276.53+429-146.99)*0.3</f>
        <v>1667.5619999999999</v>
      </c>
      <c r="E27" s="10" t="s">
        <v>10</v>
      </c>
      <c r="F27" s="11">
        <v>1668</v>
      </c>
      <c r="G27" s="29"/>
      <c r="H27" s="29"/>
      <c r="I27" s="30"/>
    </row>
    <row r="28" spans="1:9" ht="20.25" thickBot="1">
      <c r="A28" s="13"/>
      <c r="B28" s="14"/>
      <c r="C28" s="15"/>
      <c r="D28" s="16">
        <f>SUM(D27:D27)</f>
        <v>1667.5619999999999</v>
      </c>
      <c r="E28" s="16">
        <f t="shared" ref="E28:H28" si="5">SUM(E27:E27)</f>
        <v>0</v>
      </c>
      <c r="F28" s="16">
        <f t="shared" si="5"/>
        <v>1668</v>
      </c>
      <c r="G28" s="16">
        <f t="shared" si="5"/>
        <v>0</v>
      </c>
      <c r="H28" s="16">
        <f t="shared" si="5"/>
        <v>0</v>
      </c>
      <c r="I28" s="20"/>
    </row>
    <row r="29" spans="1:9" s="12" customFormat="1">
      <c r="A29" s="27">
        <v>2015</v>
      </c>
      <c r="B29" s="28" t="s">
        <v>40</v>
      </c>
      <c r="C29" s="8" t="s">
        <v>36</v>
      </c>
      <c r="D29" s="9">
        <v>400</v>
      </c>
      <c r="E29" s="10" t="s">
        <v>10</v>
      </c>
      <c r="F29" s="11">
        <v>400</v>
      </c>
      <c r="G29" s="29">
        <v>560</v>
      </c>
      <c r="H29" s="29">
        <f>F29+G29</f>
        <v>960</v>
      </c>
      <c r="I29" s="30" t="s">
        <v>41</v>
      </c>
    </row>
    <row r="30" spans="1:9" ht="20.25" thickBot="1">
      <c r="A30" s="13"/>
      <c r="B30" s="14"/>
      <c r="C30" s="15"/>
      <c r="D30" s="16">
        <f>SUM(D29:D29)</f>
        <v>400</v>
      </c>
      <c r="E30" s="16">
        <f t="shared" ref="E30:H30" si="6">SUM(E29:E29)</f>
        <v>0</v>
      </c>
      <c r="F30" s="16">
        <f t="shared" si="6"/>
        <v>400</v>
      </c>
      <c r="G30" s="16">
        <f t="shared" si="6"/>
        <v>560</v>
      </c>
      <c r="H30" s="16">
        <f t="shared" si="6"/>
        <v>960</v>
      </c>
      <c r="I30" s="20"/>
    </row>
    <row r="31" spans="1:9" s="12" customFormat="1">
      <c r="A31" s="27">
        <v>2233</v>
      </c>
      <c r="B31" s="28" t="s">
        <v>42</v>
      </c>
      <c r="C31" s="8" t="s">
        <v>43</v>
      </c>
      <c r="D31" s="9">
        <v>160</v>
      </c>
      <c r="E31" s="10" t="s">
        <v>10</v>
      </c>
      <c r="F31" s="11">
        <v>160</v>
      </c>
      <c r="G31" s="29"/>
      <c r="H31" s="29"/>
      <c r="I31" s="30" t="s">
        <v>44</v>
      </c>
    </row>
    <row r="32" spans="1:9" ht="20.25" thickBot="1">
      <c r="A32" s="13"/>
      <c r="B32" s="14"/>
      <c r="C32" s="15"/>
      <c r="D32" s="16">
        <f>SUM(D31:D31)</f>
        <v>160</v>
      </c>
      <c r="E32" s="16">
        <f t="shared" ref="E32:H32" si="7">SUM(E31:E31)</f>
        <v>0</v>
      </c>
      <c r="F32" s="16">
        <f t="shared" si="7"/>
        <v>160</v>
      </c>
      <c r="G32" s="16">
        <f t="shared" si="7"/>
        <v>0</v>
      </c>
      <c r="H32" s="16">
        <f t="shared" si="7"/>
        <v>0</v>
      </c>
      <c r="I32" s="20"/>
    </row>
    <row r="33" spans="1:9" s="12" customFormat="1">
      <c r="A33" s="39">
        <v>2234</v>
      </c>
      <c r="B33" s="41" t="s">
        <v>45</v>
      </c>
      <c r="C33" s="8" t="s">
        <v>46</v>
      </c>
      <c r="D33" s="9">
        <v>60</v>
      </c>
      <c r="E33" s="10" t="s">
        <v>10</v>
      </c>
      <c r="F33" s="11">
        <v>120</v>
      </c>
      <c r="G33" s="43"/>
      <c r="H33" s="43"/>
      <c r="I33" s="45" t="s">
        <v>47</v>
      </c>
    </row>
    <row r="34" spans="1:9" s="12" customFormat="1">
      <c r="A34" s="40"/>
      <c r="B34" s="42"/>
      <c r="C34" s="21" t="s">
        <v>21</v>
      </c>
      <c r="D34" s="22">
        <v>60</v>
      </c>
      <c r="E34" s="8"/>
      <c r="F34" s="11"/>
      <c r="G34" s="44"/>
      <c r="H34" s="44"/>
      <c r="I34" s="46"/>
    </row>
    <row r="35" spans="1:9" ht="20.25" thickBot="1">
      <c r="A35" s="13"/>
      <c r="B35" s="14"/>
      <c r="C35" s="15"/>
      <c r="D35" s="16">
        <f>SUM(D33:D34)</f>
        <v>120</v>
      </c>
      <c r="E35" s="17"/>
      <c r="F35" s="18">
        <f>F33+F34</f>
        <v>120</v>
      </c>
      <c r="G35" s="18">
        <f>G33+G34</f>
        <v>0</v>
      </c>
      <c r="H35" s="18">
        <f>H33+H34</f>
        <v>0</v>
      </c>
      <c r="I35" s="20"/>
    </row>
    <row r="36" spans="1:9" s="12" customFormat="1">
      <c r="A36" s="27">
        <v>2227</v>
      </c>
      <c r="B36" s="28" t="s">
        <v>48</v>
      </c>
      <c r="C36" s="8" t="s">
        <v>49</v>
      </c>
      <c r="D36" s="9">
        <v>70</v>
      </c>
      <c r="E36" s="10" t="s">
        <v>50</v>
      </c>
      <c r="F36" s="11">
        <v>70</v>
      </c>
      <c r="G36" s="29">
        <v>2150</v>
      </c>
      <c r="H36" s="29">
        <f>F36+G36</f>
        <v>2220</v>
      </c>
      <c r="I36" s="30"/>
    </row>
    <row r="37" spans="1:9" ht="20.25" thickBot="1">
      <c r="A37" s="13"/>
      <c r="B37" s="14"/>
      <c r="C37" s="15"/>
      <c r="D37" s="16">
        <f>SUM(D36:D36)</f>
        <v>70</v>
      </c>
      <c r="E37" s="16">
        <f t="shared" ref="E37:H37" si="8">SUM(E36:E36)</f>
        <v>0</v>
      </c>
      <c r="F37" s="16">
        <f t="shared" si="8"/>
        <v>70</v>
      </c>
      <c r="G37" s="16">
        <f t="shared" si="8"/>
        <v>2150</v>
      </c>
      <c r="H37" s="16">
        <f t="shared" si="8"/>
        <v>2220</v>
      </c>
      <c r="I37" s="20"/>
    </row>
    <row r="38" spans="1:9" s="12" customFormat="1">
      <c r="A38" s="27">
        <v>2235</v>
      </c>
      <c r="B38" s="28" t="s">
        <v>51</v>
      </c>
      <c r="C38" s="8" t="s">
        <v>12</v>
      </c>
      <c r="D38" s="9">
        <v>49</v>
      </c>
      <c r="E38" s="10" t="s">
        <v>10</v>
      </c>
      <c r="F38" s="11">
        <v>49</v>
      </c>
      <c r="G38" s="29"/>
      <c r="H38" s="29"/>
      <c r="I38" s="30"/>
    </row>
    <row r="39" spans="1:9" ht="20.25" thickBot="1">
      <c r="A39" s="13"/>
      <c r="B39" s="14"/>
      <c r="C39" s="15"/>
      <c r="D39" s="16">
        <f>SUM(D38:D38)</f>
        <v>49</v>
      </c>
      <c r="E39" s="16">
        <f t="shared" ref="E39:H39" si="9">SUM(E38:E38)</f>
        <v>0</v>
      </c>
      <c r="F39" s="16">
        <f t="shared" si="9"/>
        <v>49</v>
      </c>
      <c r="G39" s="16">
        <f t="shared" si="9"/>
        <v>0</v>
      </c>
      <c r="H39" s="16">
        <f t="shared" si="9"/>
        <v>0</v>
      </c>
      <c r="I39" s="20"/>
    </row>
  </sheetData>
  <mergeCells count="28">
    <mergeCell ref="A33:A34"/>
    <mergeCell ref="B33:B34"/>
    <mergeCell ref="G33:G34"/>
    <mergeCell ref="H33:H34"/>
    <mergeCell ref="I33:I34"/>
    <mergeCell ref="A11:A12"/>
    <mergeCell ref="B11:B12"/>
    <mergeCell ref="G11:G12"/>
    <mergeCell ref="H11:H12"/>
    <mergeCell ref="I11:I12"/>
    <mergeCell ref="A24:A25"/>
    <mergeCell ref="B24:B25"/>
    <mergeCell ref="G24:G25"/>
    <mergeCell ref="H24:H25"/>
    <mergeCell ref="I24:I25"/>
    <mergeCell ref="I3:I4"/>
    <mergeCell ref="A6:A7"/>
    <mergeCell ref="B6:B7"/>
    <mergeCell ref="G6:G7"/>
    <mergeCell ref="H6:H7"/>
    <mergeCell ref="I6:I7"/>
    <mergeCell ref="A1:H1"/>
    <mergeCell ref="C2:D2"/>
    <mergeCell ref="E2:F2"/>
    <mergeCell ref="A3:A4"/>
    <mergeCell ref="B3:B4"/>
    <mergeCell ref="G3:G4"/>
    <mergeCell ref="H3:H4"/>
  </mergeCells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08.21</vt:lpstr>
      <vt:lpstr>'08.21'!WPrint_Area_W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כליל כנעני</cp:lastModifiedBy>
  <dcterms:created xsi:type="dcterms:W3CDTF">2021-08-10T09:26:15Z</dcterms:created>
  <dcterms:modified xsi:type="dcterms:W3CDTF">2021-08-29T11:25:34Z</dcterms:modified>
</cp:coreProperties>
</file>