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id\Desktop\"/>
    </mc:Choice>
  </mc:AlternateContent>
  <bookViews>
    <workbookView xWindow="0" yWindow="0" windowWidth="28800" windowHeight="12480"/>
  </bookViews>
  <sheets>
    <sheet name="5.21 (2)" sheetId="1" r:id="rId1"/>
  </sheets>
  <definedNames>
    <definedName name="_xlnm.Print_Area" localSheetId="0">'5.21 (2)'!$A$1:$I$40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" l="1"/>
  <c r="F6" i="1" s="1"/>
  <c r="F7" i="1" s="1"/>
  <c r="G7" i="1"/>
  <c r="H7" i="1"/>
  <c r="H8" i="1"/>
  <c r="D11" i="1"/>
  <c r="F11" i="1"/>
  <c r="G11" i="1"/>
  <c r="H11" i="1"/>
  <c r="D12" i="1"/>
  <c r="D14" i="1" s="1"/>
  <c r="F14" i="1"/>
  <c r="G14" i="1"/>
  <c r="H14" i="1"/>
  <c r="D17" i="1"/>
  <c r="F17" i="1"/>
  <c r="G17" i="1"/>
  <c r="H17" i="1"/>
  <c r="H18" i="1"/>
  <c r="D20" i="1"/>
  <c r="F20" i="1"/>
  <c r="G20" i="1"/>
  <c r="H20" i="1"/>
  <c r="D23" i="1"/>
  <c r="F23" i="1"/>
  <c r="G23" i="1"/>
  <c r="H23" i="1"/>
  <c r="H24" i="1"/>
  <c r="D25" i="1"/>
  <c r="F25" i="1"/>
  <c r="H25" i="1"/>
  <c r="H26" i="1"/>
  <c r="D27" i="1"/>
  <c r="F27" i="1"/>
  <c r="H27" i="1"/>
  <c r="H28" i="1"/>
  <c r="D29" i="1"/>
  <c r="F29" i="1"/>
  <c r="H29" i="1"/>
  <c r="H30" i="1"/>
  <c r="D31" i="1"/>
  <c r="F31" i="1"/>
  <c r="H31" i="1"/>
  <c r="H33" i="1"/>
  <c r="D34" i="1"/>
  <c r="F34" i="1"/>
  <c r="H34" i="1"/>
  <c r="H35" i="1"/>
  <c r="H36" i="1" s="1"/>
  <c r="D36" i="1"/>
  <c r="F36" i="1"/>
  <c r="H37" i="1"/>
  <c r="H38" i="1" s="1"/>
  <c r="D38" i="1"/>
  <c r="F38" i="1"/>
  <c r="H39" i="1"/>
  <c r="H40" i="1" s="1"/>
  <c r="D40" i="1"/>
  <c r="F40" i="1"/>
</calcChain>
</file>

<file path=xl/sharedStrings.xml><?xml version="1.0" encoding="utf-8"?>
<sst xmlns="http://schemas.openxmlformats.org/spreadsheetml/2006/main" count="69" uniqueCount="56">
  <si>
    <t>ביצוע</t>
  </si>
  <si>
    <t>משרד החינוך</t>
  </si>
  <si>
    <t>גן ילדים ניצנים תל עדשים הנגשה אקוסטית</t>
  </si>
  <si>
    <t>תוספת להרשאה</t>
  </si>
  <si>
    <t xml:space="preserve">תוספות </t>
  </si>
  <si>
    <t>גן ילדים נהלל</t>
  </si>
  <si>
    <t xml:space="preserve">גן ילדים ציפורי </t>
  </si>
  <si>
    <t xml:space="preserve">ישוב </t>
  </si>
  <si>
    <t>אושר בצוות פיתוח 8.4.21</t>
  </si>
  <si>
    <t>מועצה - ע"ח חומש</t>
  </si>
  <si>
    <t>יפעת - החלפת גגות במבני חינוך</t>
  </si>
  <si>
    <t>תכנון וביצוע</t>
  </si>
  <si>
    <t>אחוזת ברק מרומי שדה הנגשה אקוסטית 2020</t>
  </si>
  <si>
    <t>תכנון וביצוע 2 כיתות</t>
  </si>
  <si>
    <t xml:space="preserve"> נהלל דמוקרטי הנגשה אקוסטית 2020</t>
  </si>
  <si>
    <t>נהלל מקיף חקלאי הנגשה אקוסטית 2021</t>
  </si>
  <si>
    <t>וולדורף הרדוף הנגשה אקוסטית 2021</t>
  </si>
  <si>
    <t>פרוייקטים שונים</t>
  </si>
  <si>
    <t>בנקים</t>
  </si>
  <si>
    <t>הלוואת פיתוח לשנת 2021</t>
  </si>
  <si>
    <t>תוספת והארכת הרשאה מקורית</t>
  </si>
  <si>
    <t>שיפוץ מועדון נוער</t>
  </si>
  <si>
    <t>משרד הרווחה</t>
  </si>
  <si>
    <t>מועדון לקשיש - מנשיה זבדה (שינוי שם)</t>
  </si>
  <si>
    <t>מועצה - חומש</t>
  </si>
  <si>
    <t>אושר בצוות פיתוח 8.3.21</t>
  </si>
  <si>
    <t>במפרים, תכנון סיבוב ויועצת תחבורה</t>
  </si>
  <si>
    <t>ישוב</t>
  </si>
  <si>
    <t>חנתון - במפרים ובטיחות</t>
  </si>
  <si>
    <t>תכנון מפורט</t>
  </si>
  <si>
    <t>תכנון</t>
  </si>
  <si>
    <t>משרד הפנים</t>
  </si>
  <si>
    <t>מסגד סוועד חמירה</t>
  </si>
  <si>
    <t>תקורות נוספות</t>
  </si>
  <si>
    <t>שימור אתרים</t>
  </si>
  <si>
    <t>עדכון סכום ושם תב"ר לביצוע</t>
  </si>
  <si>
    <t>בינוי ופיתוח</t>
  </si>
  <si>
    <t>מפעל הפיס</t>
  </si>
  <si>
    <t>בית העם נהלל (שינוי שם)</t>
  </si>
  <si>
    <t>בצ"צ</t>
  </si>
  <si>
    <t>מועצה - פיס</t>
  </si>
  <si>
    <t>תקורות</t>
  </si>
  <si>
    <t>ישוב הלוואה / תרומה</t>
  </si>
  <si>
    <t>פיתוח</t>
  </si>
  <si>
    <t>בינוי</t>
  </si>
  <si>
    <t>ישוב - היטלי השבחה</t>
  </si>
  <si>
    <t>אלון הגליל - מרכז קהילתי</t>
  </si>
  <si>
    <t>הערות</t>
  </si>
  <si>
    <t>תקציב לאחר עידכון</t>
  </si>
  <si>
    <t>תקציב קודם</t>
  </si>
  <si>
    <t xml:space="preserve">שימושים כולל מע"מ </t>
  </si>
  <si>
    <t xml:space="preserve">מקורות </t>
  </si>
  <si>
    <t>שם תב"ר</t>
  </si>
  <si>
    <t>מספר תב"ר</t>
  </si>
  <si>
    <t xml:space="preserve"> תב"רים לאישור מאי 2021 (באלפי ₪)</t>
  </si>
  <si>
    <t>תקציב הפיס כ 1,700 ניתן ע"ח תקציב החומש  מטעם המועצה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</si>
</sst>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 * #,##0_ ;_ * \-#,##0_ ;_ * &quot;-&quot;??_ ;_ @_ "/>
    <numFmt numFmtId="165" formatCode="#,##0_ ;\-#,##0\ "/>
    <numFmt numFmtId="166" formatCode="#,##0.0_ ;\-#,##0.0\ "/>
  </numFmts>
  <fonts count="10" x14ac:knownFonts="1">
    <font>
      <sz val="11"/>
      <color theme="1"/>
      <name val="Arial"/>
      <family val="2"/>
      <charset val="177"/>
      <scheme val="minor"/>
    </font>
    <font>
      <sz val="14"/>
      <name val="Arial"/>
      <family val="2"/>
    </font>
    <font>
      <sz val="15"/>
      <name val="Guttman David"/>
      <charset val="177"/>
    </font>
    <font>
      <sz val="14"/>
      <name val="Arial"/>
      <charset val="177"/>
    </font>
    <font>
      <sz val="15"/>
      <name val="David"/>
      <family val="2"/>
    </font>
    <font>
      <b/>
      <sz val="15"/>
      <name val="David"/>
      <family val="2"/>
    </font>
    <font>
      <sz val="15"/>
      <color indexed="8"/>
      <name val="David"/>
      <family val="2"/>
    </font>
    <font>
      <sz val="15"/>
      <color indexed="8"/>
      <name val="Arial"/>
      <family val="2"/>
    </font>
    <font>
      <b/>
      <sz val="15"/>
      <name val="Guttman David"/>
      <charset val="177"/>
    </font>
    <font>
      <b/>
      <sz val="20"/>
      <color indexed="10"/>
      <name val="Guttman David"/>
      <charset val="177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2" borderId="0" xfId="1" applyFont="1" applyFill="1" applyBorder="1"/>
    <xf numFmtId="3" fontId="2" fillId="2" borderId="0" xfId="2" applyNumberFormat="1" applyFont="1" applyFill="1" applyBorder="1" applyAlignment="1">
      <alignment horizontal="right"/>
    </xf>
    <xf numFmtId="0" fontId="2" fillId="2" borderId="0" xfId="1" applyFont="1" applyFill="1"/>
    <xf numFmtId="164" fontId="4" fillId="2" borderId="0" xfId="3" applyNumberFormat="1" applyFont="1" applyFill="1" applyAlignment="1">
      <alignment horizontal="center" vertical="center"/>
    </xf>
    <xf numFmtId="0" fontId="2" fillId="2" borderId="0" xfId="1" applyFont="1" applyFill="1" applyAlignment="1">
      <alignment horizontal="right"/>
    </xf>
    <xf numFmtId="0" fontId="2" fillId="2" borderId="0" xfId="1" applyFont="1" applyFill="1" applyAlignment="1"/>
    <xf numFmtId="165" fontId="5" fillId="3" borderId="1" xfId="3" applyNumberFormat="1" applyFont="1" applyFill="1" applyBorder="1" applyAlignment="1">
      <alignment horizontal="center" vertical="center" wrapText="1" readingOrder="2"/>
    </xf>
    <xf numFmtId="165" fontId="5" fillId="3" borderId="2" xfId="3" applyNumberFormat="1" applyFont="1" applyFill="1" applyBorder="1" applyAlignment="1">
      <alignment horizontal="center" vertical="center" wrapText="1" readingOrder="2"/>
    </xf>
    <xf numFmtId="165" fontId="5" fillId="3" borderId="3" xfId="3" applyNumberFormat="1" applyFont="1" applyFill="1" applyBorder="1" applyAlignment="1">
      <alignment horizontal="center" vertical="center" wrapText="1" readingOrder="2"/>
    </xf>
    <xf numFmtId="165" fontId="5" fillId="3" borderId="4" xfId="3" applyNumberFormat="1" applyFont="1" applyFill="1" applyBorder="1" applyAlignment="1">
      <alignment horizontal="center" vertical="center" wrapText="1" readingOrder="2"/>
    </xf>
    <xf numFmtId="164" fontId="2" fillId="3" borderId="4" xfId="4" applyNumberFormat="1" applyFont="1" applyFill="1" applyBorder="1" applyAlignment="1">
      <alignment horizontal="right" vertical="center" readingOrder="2"/>
    </xf>
    <xf numFmtId="0" fontId="2" fillId="3" borderId="4" xfId="1" applyFont="1" applyFill="1" applyBorder="1" applyAlignment="1">
      <alignment horizontal="right" vertical="center" readingOrder="2"/>
    </xf>
    <xf numFmtId="0" fontId="2" fillId="3" borderId="3" xfId="1" applyFont="1" applyFill="1" applyBorder="1" applyAlignment="1"/>
    <xf numFmtId="164" fontId="2" fillId="2" borderId="5" xfId="4" applyNumberFormat="1" applyFont="1" applyFill="1" applyBorder="1" applyAlignment="1">
      <alignment horizontal="right"/>
    </xf>
    <xf numFmtId="164" fontId="2" fillId="2" borderId="6" xfId="4" applyNumberFormat="1" applyFont="1" applyFill="1" applyBorder="1" applyAlignment="1">
      <alignment horizontal="right"/>
    </xf>
    <xf numFmtId="164" fontId="2" fillId="2" borderId="7" xfId="4" applyNumberFormat="1" applyFont="1" applyFill="1" applyBorder="1" applyAlignment="1">
      <alignment horizontal="right"/>
    </xf>
    <xf numFmtId="165" fontId="6" fillId="2" borderId="6" xfId="3" applyNumberFormat="1" applyFont="1" applyFill="1" applyBorder="1" applyAlignment="1">
      <alignment horizontal="center" vertical="center"/>
    </xf>
    <xf numFmtId="0" fontId="7" fillId="0" borderId="8" xfId="1" applyFont="1" applyBorder="1"/>
    <xf numFmtId="165" fontId="6" fillId="2" borderId="8" xfId="3" applyNumberFormat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164" fontId="2" fillId="2" borderId="9" xfId="4" applyNumberFormat="1" applyFont="1" applyFill="1" applyBorder="1" applyAlignment="1">
      <alignment horizontal="center" vertical="center"/>
    </xf>
    <xf numFmtId="164" fontId="2" fillId="2" borderId="10" xfId="4" applyNumberFormat="1" applyFont="1" applyFill="1" applyBorder="1" applyAlignment="1">
      <alignment horizontal="center" vertical="center"/>
    </xf>
    <xf numFmtId="165" fontId="6" fillId="2" borderId="11" xfId="3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6" fontId="6" fillId="2" borderId="11" xfId="3" applyNumberFormat="1" applyFont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/>
    </xf>
    <xf numFmtId="164" fontId="2" fillId="2" borderId="13" xfId="4" applyNumberFormat="1" applyFont="1" applyFill="1" applyBorder="1" applyAlignment="1">
      <alignment horizontal="center" vertical="center"/>
    </xf>
    <xf numFmtId="164" fontId="2" fillId="2" borderId="14" xfId="4" applyNumberFormat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right" vertical="center"/>
    </xf>
    <xf numFmtId="0" fontId="7" fillId="0" borderId="14" xfId="1" applyFont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/>
    </xf>
    <xf numFmtId="165" fontId="5" fillId="3" borderId="16" xfId="3" applyNumberFormat="1" applyFont="1" applyFill="1" applyBorder="1" applyAlignment="1">
      <alignment horizontal="center" vertical="center" wrapText="1" readingOrder="2"/>
    </xf>
    <xf numFmtId="165" fontId="5" fillId="3" borderId="11" xfId="3" applyNumberFormat="1" applyFont="1" applyFill="1" applyBorder="1" applyAlignment="1">
      <alignment horizontal="center" vertical="center" wrapText="1" readingOrder="2"/>
    </xf>
    <xf numFmtId="164" fontId="2" fillId="3" borderId="11" xfId="4" applyNumberFormat="1" applyFont="1" applyFill="1" applyBorder="1" applyAlignment="1">
      <alignment horizontal="right" vertical="center" readingOrder="2"/>
    </xf>
    <xf numFmtId="0" fontId="2" fillId="3" borderId="11" xfId="1" applyFont="1" applyFill="1" applyBorder="1" applyAlignment="1">
      <alignment horizontal="right" vertical="center" readingOrder="2"/>
    </xf>
    <xf numFmtId="0" fontId="2" fillId="3" borderId="17" xfId="1" applyFont="1" applyFill="1" applyBorder="1" applyAlignment="1"/>
    <xf numFmtId="164" fontId="2" fillId="2" borderId="18" xfId="4" applyNumberFormat="1" applyFont="1" applyFill="1" applyBorder="1" applyAlignment="1">
      <alignment horizontal="center" vertical="center"/>
    </xf>
    <xf numFmtId="164" fontId="2" fillId="2" borderId="19" xfId="4" applyNumberFormat="1" applyFont="1" applyFill="1" applyBorder="1" applyAlignment="1">
      <alignment horizontal="center" vertical="center"/>
    </xf>
    <xf numFmtId="0" fontId="7" fillId="0" borderId="19" xfId="1" applyFont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64" fontId="2" fillId="2" borderId="18" xfId="4" applyNumberFormat="1" applyFont="1" applyFill="1" applyBorder="1" applyAlignment="1">
      <alignment horizontal="center" wrapText="1"/>
    </xf>
    <xf numFmtId="164" fontId="2" fillId="2" borderId="19" xfId="4" applyNumberFormat="1" applyFont="1" applyFill="1" applyBorder="1" applyAlignment="1">
      <alignment horizontal="center"/>
    </xf>
    <xf numFmtId="0" fontId="7" fillId="0" borderId="11" xfId="1" applyFont="1" applyBorder="1"/>
    <xf numFmtId="164" fontId="2" fillId="2" borderId="9" xfId="4" applyNumberFormat="1" applyFont="1" applyFill="1" applyBorder="1" applyAlignment="1">
      <alignment horizontal="center" wrapText="1"/>
    </xf>
    <xf numFmtId="164" fontId="2" fillId="2" borderId="10" xfId="4" applyNumberFormat="1" applyFont="1" applyFill="1" applyBorder="1" applyAlignment="1">
      <alignment horizontal="center"/>
    </xf>
    <xf numFmtId="164" fontId="2" fillId="2" borderId="21" xfId="4" applyNumberFormat="1" applyFont="1" applyFill="1" applyBorder="1" applyAlignment="1">
      <alignment horizontal="center" wrapText="1"/>
    </xf>
    <xf numFmtId="164" fontId="2" fillId="2" borderId="22" xfId="4" applyNumberFormat="1" applyFont="1" applyFill="1" applyBorder="1" applyAlignment="1">
      <alignment horizontal="center"/>
    </xf>
    <xf numFmtId="0" fontId="7" fillId="0" borderId="22" xfId="1" applyFont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vertical="center"/>
    </xf>
    <xf numFmtId="0" fontId="8" fillId="2" borderId="24" xfId="1" applyFont="1" applyFill="1" applyBorder="1" applyAlignment="1">
      <alignment horizontal="right" vertical="center" wrapText="1"/>
    </xf>
    <xf numFmtId="0" fontId="8" fillId="2" borderId="25" xfId="1" applyFont="1" applyFill="1" applyBorder="1" applyAlignment="1">
      <alignment horizontal="right" vertical="center" wrapText="1"/>
    </xf>
    <xf numFmtId="0" fontId="8" fillId="2" borderId="25" xfId="1" applyFont="1" applyFill="1" applyBorder="1" applyAlignment="1">
      <alignment horizontal="center" vertical="center" wrapText="1"/>
    </xf>
    <xf numFmtId="0" fontId="8" fillId="2" borderId="25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right" vertical="center"/>
    </xf>
    <xf numFmtId="0" fontId="8" fillId="2" borderId="26" xfId="1" applyFont="1" applyFill="1" applyBorder="1" applyAlignment="1">
      <alignment horizontal="right" vertical="center" wrapText="1"/>
    </xf>
    <xf numFmtId="0" fontId="9" fillId="2" borderId="0" xfId="1" applyFont="1" applyFill="1" applyBorder="1" applyAlignment="1">
      <alignment horizontal="center"/>
    </xf>
  </cellXfs>
  <cellStyles count="5">
    <cellStyle name="Comma 2 2" xfId="4"/>
    <cellStyle name="Comma 7 2" xfId="2"/>
    <cellStyle name="Comma 9" xfId="3"/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0"/>
  <sheetViews>
    <sheetView rightToLeft="1" tabSelected="1" zoomScale="70" zoomScaleNormal="70" workbookViewId="0">
      <selection activeCell="I7" sqref="I7"/>
    </sheetView>
  </sheetViews>
  <sheetFormatPr defaultColWidth="19.75" defaultRowHeight="21" x14ac:dyDescent="0.4"/>
  <cols>
    <col min="1" max="1" width="7.875" style="6" customWidth="1"/>
    <col min="2" max="2" width="41" style="5" customWidth="1"/>
    <col min="3" max="3" width="35.75" style="3" bestFit="1" customWidth="1"/>
    <col min="4" max="4" width="14" style="4" bestFit="1" customWidth="1"/>
    <col min="5" max="5" width="38.375" style="3" bestFit="1" customWidth="1"/>
    <col min="6" max="6" width="15.375" style="2" bestFit="1" customWidth="1"/>
    <col min="7" max="7" width="14.875" style="2" bestFit="1" customWidth="1"/>
    <col min="8" max="8" width="15.25" style="2" bestFit="1" customWidth="1"/>
    <col min="9" max="9" width="43.375" style="2" bestFit="1" customWidth="1"/>
    <col min="10" max="16384" width="19.75" style="1"/>
  </cols>
  <sheetData>
    <row r="1" spans="1:9" ht="29.25" thickBot="1" x14ac:dyDescent="0.6">
      <c r="A1" s="60" t="s">
        <v>54</v>
      </c>
      <c r="B1" s="60"/>
      <c r="C1" s="60"/>
      <c r="D1" s="60"/>
      <c r="E1" s="60"/>
      <c r="F1" s="60"/>
      <c r="G1" s="60"/>
      <c r="H1" s="60"/>
      <c r="I1" s="1"/>
    </row>
    <row r="2" spans="1:9" s="53" customFormat="1" ht="44.25" thickBot="1" x14ac:dyDescent="0.25">
      <c r="A2" s="59" t="s">
        <v>53</v>
      </c>
      <c r="B2" s="58" t="s">
        <v>52</v>
      </c>
      <c r="C2" s="57" t="s">
        <v>51</v>
      </c>
      <c r="D2" s="57"/>
      <c r="E2" s="57" t="s">
        <v>50</v>
      </c>
      <c r="F2" s="57"/>
      <c r="G2" s="56" t="s">
        <v>49</v>
      </c>
      <c r="H2" s="55" t="s">
        <v>48</v>
      </c>
      <c r="I2" s="54" t="s">
        <v>47</v>
      </c>
    </row>
    <row r="3" spans="1:9" x14ac:dyDescent="0.4">
      <c r="A3" s="52">
        <v>2191</v>
      </c>
      <c r="B3" s="51" t="s">
        <v>46</v>
      </c>
      <c r="C3" s="46" t="s">
        <v>45</v>
      </c>
      <c r="D3" s="25">
        <v>2026</v>
      </c>
      <c r="E3" s="46" t="s">
        <v>44</v>
      </c>
      <c r="F3" s="25">
        <v>4390</v>
      </c>
      <c r="G3" s="50"/>
      <c r="H3" s="50"/>
      <c r="I3" s="49" t="s">
        <v>55</v>
      </c>
    </row>
    <row r="4" spans="1:9" x14ac:dyDescent="0.4">
      <c r="A4" s="29"/>
      <c r="B4" s="28"/>
      <c r="C4" s="46" t="s">
        <v>27</v>
      </c>
      <c r="D4" s="25">
        <v>1400</v>
      </c>
      <c r="E4" s="46" t="s">
        <v>43</v>
      </c>
      <c r="F4" s="25">
        <v>1950</v>
      </c>
      <c r="G4" s="48"/>
      <c r="H4" s="48"/>
      <c r="I4" s="47"/>
    </row>
    <row r="5" spans="1:9" x14ac:dyDescent="0.4">
      <c r="A5" s="29"/>
      <c r="B5" s="28"/>
      <c r="C5" s="46" t="s">
        <v>42</v>
      </c>
      <c r="D5" s="25">
        <v>2263</v>
      </c>
      <c r="E5" s="46" t="s">
        <v>41</v>
      </c>
      <c r="F5" s="25">
        <v>245</v>
      </c>
      <c r="G5" s="48"/>
      <c r="H5" s="48"/>
      <c r="I5" s="47"/>
    </row>
    <row r="6" spans="1:9" x14ac:dyDescent="0.4">
      <c r="A6" s="43"/>
      <c r="B6" s="42"/>
      <c r="C6" s="46" t="s">
        <v>40</v>
      </c>
      <c r="D6" s="25">
        <v>1700</v>
      </c>
      <c r="E6" s="46" t="s">
        <v>39</v>
      </c>
      <c r="F6" s="25">
        <f>D7-SUM(F3:F5)</f>
        <v>804</v>
      </c>
      <c r="G6" s="45"/>
      <c r="H6" s="45"/>
      <c r="I6" s="44"/>
    </row>
    <row r="7" spans="1:9" x14ac:dyDescent="0.4">
      <c r="A7" s="39"/>
      <c r="B7" s="38"/>
      <c r="C7" s="37"/>
      <c r="D7" s="36">
        <f>SUM(D3:D6)</f>
        <v>7389</v>
      </c>
      <c r="E7" s="36"/>
      <c r="F7" s="36">
        <f>SUM(F3:F6)</f>
        <v>7389</v>
      </c>
      <c r="G7" s="36">
        <f>SUM(G3:G6)</f>
        <v>0</v>
      </c>
      <c r="H7" s="36">
        <f>SUM(H3:H6)</f>
        <v>0</v>
      </c>
      <c r="I7" s="35"/>
    </row>
    <row r="8" spans="1:9" s="22" customFormat="1" x14ac:dyDescent="0.2">
      <c r="A8" s="34">
        <v>2107</v>
      </c>
      <c r="B8" s="33" t="s">
        <v>38</v>
      </c>
      <c r="C8" s="26" t="s">
        <v>37</v>
      </c>
      <c r="D8" s="25">
        <v>2000</v>
      </c>
      <c r="E8" s="26" t="s">
        <v>36</v>
      </c>
      <c r="F8" s="25">
        <v>3500</v>
      </c>
      <c r="G8" s="31">
        <v>400</v>
      </c>
      <c r="H8" s="31">
        <f>G8+D11</f>
        <v>4900</v>
      </c>
      <c r="I8" s="30" t="s">
        <v>35</v>
      </c>
    </row>
    <row r="9" spans="1:9" s="22" customFormat="1" x14ac:dyDescent="0.2">
      <c r="A9" s="29"/>
      <c r="B9" s="28"/>
      <c r="C9" s="26" t="s">
        <v>34</v>
      </c>
      <c r="D9" s="25">
        <v>1500</v>
      </c>
      <c r="E9" s="26" t="s">
        <v>33</v>
      </c>
      <c r="F9" s="25">
        <v>1000</v>
      </c>
      <c r="G9" s="24"/>
      <c r="H9" s="24"/>
      <c r="I9" s="23"/>
    </row>
    <row r="10" spans="1:9" s="22" customFormat="1" x14ac:dyDescent="0.2">
      <c r="A10" s="43"/>
      <c r="B10" s="42"/>
      <c r="C10" s="26" t="s">
        <v>27</v>
      </c>
      <c r="D10" s="25">
        <v>1000</v>
      </c>
      <c r="E10" s="26"/>
      <c r="F10" s="25"/>
      <c r="G10" s="41"/>
      <c r="H10" s="41"/>
      <c r="I10" s="40"/>
    </row>
    <row r="11" spans="1:9" x14ac:dyDescent="0.4">
      <c r="A11" s="39"/>
      <c r="B11" s="38"/>
      <c r="C11" s="37"/>
      <c r="D11" s="36">
        <f>SUM(D8:D10)</f>
        <v>4500</v>
      </c>
      <c r="E11" s="36"/>
      <c r="F11" s="36">
        <f>SUM(F8:F10)</f>
        <v>4500</v>
      </c>
      <c r="G11" s="36">
        <f>SUM(G8:G10)</f>
        <v>400</v>
      </c>
      <c r="H11" s="36">
        <f>SUM(H8:H10)</f>
        <v>4900</v>
      </c>
      <c r="I11" s="35"/>
    </row>
    <row r="12" spans="1:9" s="22" customFormat="1" x14ac:dyDescent="0.2">
      <c r="A12" s="34">
        <v>2208</v>
      </c>
      <c r="B12" s="33" t="s">
        <v>32</v>
      </c>
      <c r="C12" s="26" t="s">
        <v>31</v>
      </c>
      <c r="D12" s="25">
        <f>158.267+149.899</f>
        <v>308.166</v>
      </c>
      <c r="E12" s="26" t="s">
        <v>30</v>
      </c>
      <c r="F12" s="25">
        <v>149.899</v>
      </c>
      <c r="G12" s="31"/>
      <c r="H12" s="31"/>
      <c r="I12" s="30"/>
    </row>
    <row r="13" spans="1:9" s="22" customFormat="1" x14ac:dyDescent="0.2">
      <c r="A13" s="29"/>
      <c r="B13" s="28"/>
      <c r="C13" s="26"/>
      <c r="D13" s="25"/>
      <c r="E13" s="26" t="s">
        <v>29</v>
      </c>
      <c r="F13" s="25">
        <v>158.26</v>
      </c>
      <c r="G13" s="24"/>
      <c r="H13" s="24"/>
      <c r="I13" s="23"/>
    </row>
    <row r="14" spans="1:9" x14ac:dyDescent="0.4">
      <c r="A14" s="39"/>
      <c r="B14" s="38"/>
      <c r="C14" s="37"/>
      <c r="D14" s="36">
        <f>SUM(D12:D13)</f>
        <v>308.166</v>
      </c>
      <c r="E14" s="36"/>
      <c r="F14" s="36">
        <f>SUM(F12:F13)</f>
        <v>308.15899999999999</v>
      </c>
      <c r="G14" s="36">
        <f>SUM(G12:G13)</f>
        <v>0</v>
      </c>
      <c r="H14" s="36">
        <f>SUM(H12:H13)</f>
        <v>0</v>
      </c>
      <c r="I14" s="35"/>
    </row>
    <row r="15" spans="1:9" s="22" customFormat="1" x14ac:dyDescent="0.2">
      <c r="A15" s="34">
        <v>2209</v>
      </c>
      <c r="B15" s="33" t="s">
        <v>28</v>
      </c>
      <c r="C15" s="26" t="s">
        <v>27</v>
      </c>
      <c r="D15" s="25">
        <v>40</v>
      </c>
      <c r="E15" s="26" t="s">
        <v>26</v>
      </c>
      <c r="F15" s="25">
        <v>80</v>
      </c>
      <c r="G15" s="31"/>
      <c r="H15" s="31"/>
      <c r="I15" s="30" t="s">
        <v>25</v>
      </c>
    </row>
    <row r="16" spans="1:9" s="22" customFormat="1" x14ac:dyDescent="0.2">
      <c r="A16" s="29"/>
      <c r="B16" s="28"/>
      <c r="C16" s="26" t="s">
        <v>24</v>
      </c>
      <c r="D16" s="25">
        <v>40</v>
      </c>
      <c r="E16" s="26"/>
      <c r="F16" s="25"/>
      <c r="G16" s="24"/>
      <c r="H16" s="24"/>
      <c r="I16" s="23"/>
    </row>
    <row r="17" spans="1:9" x14ac:dyDescent="0.4">
      <c r="A17" s="39"/>
      <c r="B17" s="38"/>
      <c r="C17" s="37"/>
      <c r="D17" s="36">
        <f>SUM(D15:D16)</f>
        <v>80</v>
      </c>
      <c r="E17" s="36"/>
      <c r="F17" s="36">
        <f>SUM(F15:F16)</f>
        <v>80</v>
      </c>
      <c r="G17" s="36">
        <f>SUM(G15:G16)</f>
        <v>0</v>
      </c>
      <c r="H17" s="36">
        <f>SUM(H15:H16)</f>
        <v>0</v>
      </c>
      <c r="I17" s="35"/>
    </row>
    <row r="18" spans="1:9" s="22" customFormat="1" x14ac:dyDescent="0.2">
      <c r="A18" s="34">
        <v>1938</v>
      </c>
      <c r="B18" s="33" t="s">
        <v>23</v>
      </c>
      <c r="C18" s="26" t="s">
        <v>22</v>
      </c>
      <c r="D18" s="25">
        <v>45</v>
      </c>
      <c r="E18" s="26" t="s">
        <v>21</v>
      </c>
      <c r="F18" s="25">
        <v>45</v>
      </c>
      <c r="G18" s="31">
        <v>367</v>
      </c>
      <c r="H18" s="31">
        <f>F18+G18</f>
        <v>412</v>
      </c>
      <c r="I18" s="30" t="s">
        <v>20</v>
      </c>
    </row>
    <row r="19" spans="1:9" s="22" customFormat="1" x14ac:dyDescent="0.2">
      <c r="A19" s="29"/>
      <c r="B19" s="28"/>
      <c r="C19" s="26"/>
      <c r="D19" s="25"/>
      <c r="E19" s="26"/>
      <c r="F19" s="25"/>
      <c r="G19" s="24"/>
      <c r="H19" s="24"/>
      <c r="I19" s="23"/>
    </row>
    <row r="20" spans="1:9" x14ac:dyDescent="0.4">
      <c r="A20" s="39"/>
      <c r="B20" s="38"/>
      <c r="C20" s="37"/>
      <c r="D20" s="36">
        <f>SUM(D18:D19)</f>
        <v>45</v>
      </c>
      <c r="E20" s="36"/>
      <c r="F20" s="36">
        <f>SUM(F18:F19)</f>
        <v>45</v>
      </c>
      <c r="G20" s="36">
        <f>SUM(G18:G19)</f>
        <v>367</v>
      </c>
      <c r="H20" s="36">
        <f>SUM(H18:H19)</f>
        <v>412</v>
      </c>
      <c r="I20" s="35"/>
    </row>
    <row r="21" spans="1:9" s="22" customFormat="1" x14ac:dyDescent="0.2">
      <c r="A21" s="34">
        <v>2212</v>
      </c>
      <c r="B21" s="33" t="s">
        <v>19</v>
      </c>
      <c r="C21" s="26" t="s">
        <v>18</v>
      </c>
      <c r="D21" s="25">
        <v>7500</v>
      </c>
      <c r="E21" s="26" t="s">
        <v>17</v>
      </c>
      <c r="F21" s="25">
        <v>7500</v>
      </c>
      <c r="G21" s="31"/>
      <c r="H21" s="31"/>
      <c r="I21" s="30"/>
    </row>
    <row r="22" spans="1:9" s="22" customFormat="1" x14ac:dyDescent="0.2">
      <c r="A22" s="29"/>
      <c r="B22" s="28"/>
      <c r="C22" s="26"/>
      <c r="D22" s="25"/>
      <c r="E22" s="26"/>
      <c r="F22" s="25"/>
      <c r="G22" s="24"/>
      <c r="H22" s="24"/>
      <c r="I22" s="23"/>
    </row>
    <row r="23" spans="1:9" ht="21.75" thickBot="1" x14ac:dyDescent="0.45">
      <c r="A23" s="39"/>
      <c r="B23" s="38"/>
      <c r="C23" s="37"/>
      <c r="D23" s="36">
        <f>SUM(D21:D22)</f>
        <v>7500</v>
      </c>
      <c r="E23" s="36"/>
      <c r="F23" s="36">
        <f>SUM(F21:F22)</f>
        <v>7500</v>
      </c>
      <c r="G23" s="36">
        <f>SUM(G21:G22)</f>
        <v>0</v>
      </c>
      <c r="H23" s="36">
        <f>SUM(H21:H22)</f>
        <v>0</v>
      </c>
      <c r="I23" s="35"/>
    </row>
    <row r="24" spans="1:9" x14ac:dyDescent="0.4">
      <c r="A24" s="21">
        <v>2214</v>
      </c>
      <c r="B24" s="20" t="s">
        <v>16</v>
      </c>
      <c r="C24" s="18" t="s">
        <v>1</v>
      </c>
      <c r="D24" s="19">
        <v>30</v>
      </c>
      <c r="E24" s="18" t="s">
        <v>11</v>
      </c>
      <c r="F24" s="17">
        <v>30</v>
      </c>
      <c r="G24" s="16"/>
      <c r="H24" s="15">
        <f>F24+G24</f>
        <v>30</v>
      </c>
      <c r="I24" s="14"/>
    </row>
    <row r="25" spans="1:9" ht="21.75" thickBot="1" x14ac:dyDescent="0.45">
      <c r="A25" s="13"/>
      <c r="B25" s="12"/>
      <c r="C25" s="11"/>
      <c r="D25" s="10">
        <f>SUM(D24:D24)</f>
        <v>30</v>
      </c>
      <c r="E25" s="10"/>
      <c r="F25" s="8">
        <f>SUM(F24:F24)</f>
        <v>30</v>
      </c>
      <c r="G25" s="9"/>
      <c r="H25" s="8">
        <f>F25+G25</f>
        <v>30</v>
      </c>
      <c r="I25" s="7"/>
    </row>
    <row r="26" spans="1:9" ht="37.5" x14ac:dyDescent="0.4">
      <c r="A26" s="21">
        <v>2215</v>
      </c>
      <c r="B26" s="20" t="s">
        <v>15</v>
      </c>
      <c r="C26" s="18" t="s">
        <v>1</v>
      </c>
      <c r="D26" s="19">
        <v>30</v>
      </c>
      <c r="E26" s="18" t="s">
        <v>11</v>
      </c>
      <c r="F26" s="17">
        <v>30</v>
      </c>
      <c r="G26" s="16"/>
      <c r="H26" s="15">
        <f>F26+G26</f>
        <v>30</v>
      </c>
      <c r="I26" s="14"/>
    </row>
    <row r="27" spans="1:9" ht="21.75" thickBot="1" x14ac:dyDescent="0.45">
      <c r="A27" s="13"/>
      <c r="B27" s="12"/>
      <c r="C27" s="11"/>
      <c r="D27" s="10">
        <f>SUM(D26:D26)</f>
        <v>30</v>
      </c>
      <c r="E27" s="10"/>
      <c r="F27" s="8">
        <f>SUM(F26:F26)</f>
        <v>30</v>
      </c>
      <c r="G27" s="9"/>
      <c r="H27" s="8">
        <f>F27+G27</f>
        <v>30</v>
      </c>
      <c r="I27" s="7"/>
    </row>
    <row r="28" spans="1:9" x14ac:dyDescent="0.4">
      <c r="A28" s="21">
        <v>2216</v>
      </c>
      <c r="B28" s="20" t="s">
        <v>14</v>
      </c>
      <c r="C28" s="18" t="s">
        <v>1</v>
      </c>
      <c r="D28" s="19">
        <v>60</v>
      </c>
      <c r="E28" s="18" t="s">
        <v>13</v>
      </c>
      <c r="F28" s="17">
        <v>60</v>
      </c>
      <c r="G28" s="16"/>
      <c r="H28" s="15">
        <f>F28+G28</f>
        <v>60</v>
      </c>
      <c r="I28" s="14"/>
    </row>
    <row r="29" spans="1:9" ht="21.75" thickBot="1" x14ac:dyDescent="0.45">
      <c r="A29" s="13"/>
      <c r="B29" s="12"/>
      <c r="C29" s="11"/>
      <c r="D29" s="10">
        <f>SUM(D28:D28)</f>
        <v>60</v>
      </c>
      <c r="E29" s="10"/>
      <c r="F29" s="8">
        <f>SUM(F28:F28)</f>
        <v>60</v>
      </c>
      <c r="G29" s="9"/>
      <c r="H29" s="8">
        <f>F29+G29</f>
        <v>60</v>
      </c>
      <c r="I29" s="7"/>
    </row>
    <row r="30" spans="1:9" ht="37.5" x14ac:dyDescent="0.4">
      <c r="A30" s="21">
        <v>2217</v>
      </c>
      <c r="B30" s="20" t="s">
        <v>12</v>
      </c>
      <c r="C30" s="18" t="s">
        <v>1</v>
      </c>
      <c r="D30" s="19">
        <v>30</v>
      </c>
      <c r="E30" s="18" t="s">
        <v>11</v>
      </c>
      <c r="F30" s="17">
        <v>30</v>
      </c>
      <c r="G30" s="16"/>
      <c r="H30" s="15">
        <f>F30+G30</f>
        <v>30</v>
      </c>
      <c r="I30" s="14"/>
    </row>
    <row r="31" spans="1:9" ht="18.75" customHeight="1" thickBot="1" x14ac:dyDescent="0.45">
      <c r="A31" s="13"/>
      <c r="B31" s="12"/>
      <c r="C31" s="11"/>
      <c r="D31" s="10">
        <f>SUM(D30:D30)</f>
        <v>30</v>
      </c>
      <c r="E31" s="10"/>
      <c r="F31" s="8">
        <f>SUM(F30:F30)</f>
        <v>30</v>
      </c>
      <c r="G31" s="9"/>
      <c r="H31" s="8">
        <f>F31+G31</f>
        <v>30</v>
      </c>
      <c r="I31" s="7"/>
    </row>
    <row r="32" spans="1:9" s="22" customFormat="1" x14ac:dyDescent="0.2">
      <c r="A32" s="34">
        <v>2218</v>
      </c>
      <c r="B32" s="33" t="s">
        <v>10</v>
      </c>
      <c r="C32" s="26" t="s">
        <v>9</v>
      </c>
      <c r="D32" s="27">
        <v>46.5</v>
      </c>
      <c r="E32" s="32" t="s">
        <v>0</v>
      </c>
      <c r="F32" s="25">
        <v>93</v>
      </c>
      <c r="G32" s="31"/>
      <c r="H32" s="31">
        <v>93</v>
      </c>
      <c r="I32" s="30" t="s">
        <v>8</v>
      </c>
    </row>
    <row r="33" spans="1:9" s="22" customFormat="1" x14ac:dyDescent="0.2">
      <c r="A33" s="29"/>
      <c r="B33" s="28"/>
      <c r="C33" s="26" t="s">
        <v>7</v>
      </c>
      <c r="D33" s="27">
        <v>46.5</v>
      </c>
      <c r="E33" s="26"/>
      <c r="F33" s="25"/>
      <c r="G33" s="24"/>
      <c r="H33" s="24">
        <f>F33+G33</f>
        <v>0</v>
      </c>
      <c r="I33" s="23"/>
    </row>
    <row r="34" spans="1:9" ht="21.75" thickBot="1" x14ac:dyDescent="0.45">
      <c r="A34" s="13"/>
      <c r="B34" s="12"/>
      <c r="C34" s="11"/>
      <c r="D34" s="10">
        <f>SUM(D32:D33)</f>
        <v>93</v>
      </c>
      <c r="E34" s="10"/>
      <c r="F34" s="8">
        <f>F32+F33</f>
        <v>93</v>
      </c>
      <c r="G34" s="9"/>
      <c r="H34" s="8">
        <f>F34+G34</f>
        <v>93</v>
      </c>
      <c r="I34" s="7"/>
    </row>
    <row r="35" spans="1:9" x14ac:dyDescent="0.4">
      <c r="A35" s="21">
        <v>2154</v>
      </c>
      <c r="B35" s="20" t="s">
        <v>6</v>
      </c>
      <c r="C35" s="18" t="s">
        <v>1</v>
      </c>
      <c r="D35" s="19">
        <v>218.8</v>
      </c>
      <c r="E35" s="18" t="s">
        <v>4</v>
      </c>
      <c r="F35" s="17">
        <v>219</v>
      </c>
      <c r="G35" s="16">
        <v>1570.5</v>
      </c>
      <c r="H35" s="15">
        <f>F35+G35</f>
        <v>1789.5</v>
      </c>
      <c r="I35" s="14" t="s">
        <v>3</v>
      </c>
    </row>
    <row r="36" spans="1:9" ht="21.75" thickBot="1" x14ac:dyDescent="0.45">
      <c r="A36" s="13"/>
      <c r="B36" s="12"/>
      <c r="C36" s="11"/>
      <c r="D36" s="10">
        <f>SUM(D35:D35)</f>
        <v>218.8</v>
      </c>
      <c r="E36" s="10"/>
      <c r="F36" s="8">
        <f>SUM(F35:F35)</f>
        <v>219</v>
      </c>
      <c r="G36" s="9"/>
      <c r="H36" s="8">
        <f>H35</f>
        <v>1789.5</v>
      </c>
      <c r="I36" s="7"/>
    </row>
    <row r="37" spans="1:9" x14ac:dyDescent="0.4">
      <c r="A37" s="21">
        <v>2153</v>
      </c>
      <c r="B37" s="20" t="s">
        <v>5</v>
      </c>
      <c r="C37" s="18" t="s">
        <v>1</v>
      </c>
      <c r="D37" s="19">
        <v>120.72</v>
      </c>
      <c r="E37" s="18" t="s">
        <v>4</v>
      </c>
      <c r="F37" s="17">
        <v>219</v>
      </c>
      <c r="G37" s="16">
        <v>1488.5</v>
      </c>
      <c r="H37" s="15">
        <f>F37+G37</f>
        <v>1707.5</v>
      </c>
      <c r="I37" s="14" t="s">
        <v>3</v>
      </c>
    </row>
    <row r="38" spans="1:9" ht="21.75" thickBot="1" x14ac:dyDescent="0.45">
      <c r="A38" s="13"/>
      <c r="B38" s="12"/>
      <c r="C38" s="11"/>
      <c r="D38" s="10">
        <f>SUM(D37:D37)</f>
        <v>120.72</v>
      </c>
      <c r="E38" s="10"/>
      <c r="F38" s="8">
        <f>SUM(F37:F37)</f>
        <v>219</v>
      </c>
      <c r="G38" s="9"/>
      <c r="H38" s="8">
        <f>H37</f>
        <v>1707.5</v>
      </c>
      <c r="I38" s="7"/>
    </row>
    <row r="39" spans="1:9" ht="37.5" x14ac:dyDescent="0.4">
      <c r="A39" s="21">
        <v>2219</v>
      </c>
      <c r="B39" s="20" t="s">
        <v>2</v>
      </c>
      <c r="C39" s="18" t="s">
        <v>1</v>
      </c>
      <c r="D39" s="19">
        <v>30</v>
      </c>
      <c r="E39" s="18" t="s">
        <v>0</v>
      </c>
      <c r="F39" s="17">
        <v>30</v>
      </c>
      <c r="G39" s="16"/>
      <c r="H39" s="15">
        <f>F39+G39</f>
        <v>30</v>
      </c>
      <c r="I39" s="14"/>
    </row>
    <row r="40" spans="1:9" ht="21.75" thickBot="1" x14ac:dyDescent="0.45">
      <c r="A40" s="13"/>
      <c r="B40" s="12"/>
      <c r="C40" s="11"/>
      <c r="D40" s="10">
        <f>SUM(D39:D39)</f>
        <v>30</v>
      </c>
      <c r="E40" s="10"/>
      <c r="F40" s="8">
        <f>SUM(F39:F39)</f>
        <v>30</v>
      </c>
      <c r="G40" s="9"/>
      <c r="H40" s="8">
        <f>H39</f>
        <v>30</v>
      </c>
      <c r="I40" s="7"/>
    </row>
  </sheetData>
  <mergeCells count="38">
    <mergeCell ref="I8:I10"/>
    <mergeCell ref="A1:H1"/>
    <mergeCell ref="C2:D2"/>
    <mergeCell ref="E2:F2"/>
    <mergeCell ref="A3:A6"/>
    <mergeCell ref="B3:B6"/>
    <mergeCell ref="G3:G6"/>
    <mergeCell ref="H3:H6"/>
    <mergeCell ref="A15:A16"/>
    <mergeCell ref="B15:B16"/>
    <mergeCell ref="G15:G16"/>
    <mergeCell ref="H15:H16"/>
    <mergeCell ref="I15:I16"/>
    <mergeCell ref="I3:I6"/>
    <mergeCell ref="A8:A10"/>
    <mergeCell ref="B8:B10"/>
    <mergeCell ref="G8:G10"/>
    <mergeCell ref="H8:H10"/>
    <mergeCell ref="A21:A22"/>
    <mergeCell ref="B21:B22"/>
    <mergeCell ref="G21:G22"/>
    <mergeCell ref="H21:H22"/>
    <mergeCell ref="I21:I22"/>
    <mergeCell ref="A12:A13"/>
    <mergeCell ref="B12:B13"/>
    <mergeCell ref="G12:G13"/>
    <mergeCell ref="H12:H13"/>
    <mergeCell ref="I12:I13"/>
    <mergeCell ref="A32:A33"/>
    <mergeCell ref="B32:B33"/>
    <mergeCell ref="G32:G33"/>
    <mergeCell ref="H32:H33"/>
    <mergeCell ref="I32:I33"/>
    <mergeCell ref="A18:A19"/>
    <mergeCell ref="B18:B19"/>
    <mergeCell ref="G18:G19"/>
    <mergeCell ref="H18:H19"/>
    <mergeCell ref="I18:I19"/>
  </mergeCell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5.21 (2)</vt:lpstr>
      <vt:lpstr>'5.21 (2)'!WPrint_Area_W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חלי דניאל</dc:creator>
  <cp:lastModifiedBy>חלי דניאל</cp:lastModifiedBy>
  <dcterms:created xsi:type="dcterms:W3CDTF">2021-06-21T12:43:35Z</dcterms:created>
  <dcterms:modified xsi:type="dcterms:W3CDTF">2021-06-21T12:44:09Z</dcterms:modified>
</cp:coreProperties>
</file>