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ers\Hanhala\מנכל\מליאה\2020\ישיבות\28.06.2020\"/>
    </mc:Choice>
  </mc:AlternateContent>
  <bookViews>
    <workbookView xWindow="0" yWindow="0" windowWidth="28800" windowHeight="11910" activeTab="1"/>
  </bookViews>
  <sheets>
    <sheet name="5.2020" sheetId="2" r:id="rId1"/>
    <sheet name="הלוואת פיתוח 2 2020 (2)" sheetId="1" r:id="rId2"/>
  </sheets>
  <definedNames>
    <definedName name="_xlnm.Print_Area" localSheetId="1">'הלוואת פיתוח 2 2020 (2)'!$A$1:$E$19</definedName>
    <definedName name="_xlnm.Print_Titles" localSheetId="1">'הלוואת פיתוח 2 2020 (2)'!$3:$3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H5" i="2"/>
  <c r="G5" i="2"/>
  <c r="F5" i="2"/>
  <c r="D5" i="2"/>
  <c r="I3" i="2"/>
  <c r="I5" i="2" s="1"/>
  <c r="D11" i="1"/>
  <c r="C14" i="1"/>
  <c r="C16" i="1" s="1"/>
  <c r="D16" i="1"/>
</calcChain>
</file>

<file path=xl/sharedStrings.xml><?xml version="1.0" encoding="utf-8"?>
<sst xmlns="http://schemas.openxmlformats.org/spreadsheetml/2006/main" count="38" uniqueCount="36">
  <si>
    <t>סה"כ</t>
  </si>
  <si>
    <t>ישוב (60 אש"ח מתוך תקציב בטיחות)</t>
  </si>
  <si>
    <t>משרד התחבורה - כבר התקבל</t>
  </si>
  <si>
    <t>כביש גישה עדי</t>
  </si>
  <si>
    <t>התאמות באגף הכלכלי</t>
  </si>
  <si>
    <t>תבחן אפשרות למימון 50% ע"י הישוב</t>
  </si>
  <si>
    <t>אמפי חנתון</t>
  </si>
  <si>
    <t>מועצה - תקציב שוטף</t>
  </si>
  <si>
    <t>פיס - עבור החלפת מערכות מיזוג אוויר</t>
  </si>
  <si>
    <t>החזר אפשרי ממשרד החינוך - כפוף להיתרים</t>
  </si>
  <si>
    <t>עבודות קיץ בבתי ספר והצבת  11 מבנים יבילים לפתיחת שנה"ל</t>
  </si>
  <si>
    <t>שוטף</t>
  </si>
  <si>
    <t>משרד הדתות</t>
  </si>
  <si>
    <t>ישוב (תרומה)</t>
  </si>
  <si>
    <t>בית כנסת בחנתון השלמת מימון</t>
  </si>
  <si>
    <t>נתיבי ישראל</t>
  </si>
  <si>
    <t>מדרכה בציפורי</t>
  </si>
  <si>
    <t>חניון לגנים ומעונות - אחוזת ברק</t>
  </si>
  <si>
    <t>חניון נשק וסע נהלל</t>
  </si>
  <si>
    <t>פרטים</t>
  </si>
  <si>
    <t>מקורות נוספים</t>
  </si>
  <si>
    <t>הלוואה</t>
  </si>
  <si>
    <t>שם תב"ר</t>
  </si>
  <si>
    <t>מספר תב"ר</t>
  </si>
  <si>
    <t>הלוואת פיתוח - 2020 (2) - השלמות לתב"רים פתוחים</t>
  </si>
  <si>
    <t xml:space="preserve"> תב"רים לאישור יוני  2020 (באלפי ₪)</t>
  </si>
  <si>
    <t xml:space="preserve">מקורות </t>
  </si>
  <si>
    <t xml:space="preserve">שימושים כולל מע"מ </t>
  </si>
  <si>
    <t>תקציב קודם</t>
  </si>
  <si>
    <t>שינוי נדרש</t>
  </si>
  <si>
    <t>תקציב לאחר עידכון</t>
  </si>
  <si>
    <t>הערות</t>
  </si>
  <si>
    <t>הלוואת פיתוח 2020</t>
  </si>
  <si>
    <t>בנק מסחרי</t>
  </si>
  <si>
    <t>תקציב פיתוח 2020</t>
  </si>
  <si>
    <t>שיפוצי קיץ ומבנים יבילים במוסדות חינוך - שוטף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</si>
</sst>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_ ;\-#,##0\ "/>
  </numFmts>
  <fonts count="15">
    <font>
      <sz val="14"/>
      <name val="Arial"/>
      <charset val="177"/>
    </font>
    <font>
      <sz val="14"/>
      <name val="Arial"/>
      <family val="2"/>
    </font>
    <font>
      <sz val="15"/>
      <name val="Guttman David"/>
      <charset val="177"/>
    </font>
    <font>
      <b/>
      <sz val="15"/>
      <name val="Guttman David"/>
      <charset val="177"/>
    </font>
    <font>
      <b/>
      <sz val="15"/>
      <name val="Arial"/>
      <family val="2"/>
      <scheme val="minor"/>
    </font>
    <font>
      <sz val="14"/>
      <name val="Arial"/>
      <family val="2"/>
    </font>
    <font>
      <sz val="15"/>
      <name val="Arial"/>
      <family val="2"/>
      <scheme val="minor"/>
    </font>
    <font>
      <sz val="15"/>
      <color indexed="8"/>
      <name val="Arial"/>
      <family val="2"/>
      <scheme val="minor"/>
    </font>
    <font>
      <b/>
      <u/>
      <sz val="15"/>
      <name val="Guttman David"/>
      <charset val="177"/>
    </font>
    <font>
      <b/>
      <sz val="20"/>
      <color indexed="10"/>
      <name val="Guttman David"/>
      <charset val="177"/>
    </font>
    <font>
      <sz val="15"/>
      <color indexed="8"/>
      <name val="Arial"/>
      <family val="2"/>
    </font>
    <font>
      <sz val="15"/>
      <color indexed="8"/>
      <name val="David"/>
      <family val="2"/>
    </font>
    <font>
      <sz val="11"/>
      <name val="Guttman David"/>
      <charset val="177"/>
    </font>
    <font>
      <b/>
      <sz val="15"/>
      <name val="David"/>
      <family val="2"/>
    </font>
    <font>
      <sz val="15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2" applyFont="1" applyFill="1" applyBorder="1"/>
    <xf numFmtId="3" fontId="2" fillId="0" borderId="0" xfId="3" applyNumberFormat="1" applyFont="1" applyFill="1" applyAlignment="1">
      <alignment horizontal="left"/>
    </xf>
    <xf numFmtId="0" fontId="2" fillId="2" borderId="0" xfId="2" applyFont="1" applyFill="1" applyAlignment="1">
      <alignment horizontal="right"/>
    </xf>
    <xf numFmtId="0" fontId="2" fillId="2" borderId="0" xfId="2" applyFont="1" applyFill="1" applyAlignment="1"/>
    <xf numFmtId="0" fontId="3" fillId="2" borderId="0" xfId="2" applyFont="1" applyFill="1" applyBorder="1"/>
    <xf numFmtId="1" fontId="4" fillId="3" borderId="1" xfId="2" applyNumberFormat="1" applyFont="1" applyFill="1" applyBorder="1"/>
    <xf numFmtId="164" fontId="4" fillId="3" borderId="2" xfId="1" applyNumberFormat="1" applyFont="1" applyFill="1" applyBorder="1"/>
    <xf numFmtId="0" fontId="4" fillId="3" borderId="3" xfId="2" applyFont="1" applyFill="1" applyBorder="1" applyAlignment="1">
      <alignment horizontal="center" vertical="center"/>
    </xf>
    <xf numFmtId="0" fontId="6" fillId="0" borderId="4" xfId="2" applyFont="1" applyFill="1" applyBorder="1"/>
    <xf numFmtId="165" fontId="7" fillId="0" borderId="5" xfId="1" applyNumberFormat="1" applyFont="1" applyFill="1" applyBorder="1"/>
    <xf numFmtId="1" fontId="6" fillId="0" borderId="4" xfId="2" applyNumberFormat="1" applyFont="1" applyFill="1" applyBorder="1"/>
    <xf numFmtId="164" fontId="6" fillId="0" borderId="5" xfId="1" applyNumberFormat="1" applyFont="1" applyFill="1" applyBorder="1" applyAlignment="1">
      <alignment horizontal="right"/>
    </xf>
    <xf numFmtId="0" fontId="6" fillId="2" borderId="10" xfId="2" applyFont="1" applyFill="1" applyBorder="1" applyAlignment="1">
      <alignment horizontal="right" vertical="center" wrapText="1" readingOrder="2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164" fontId="6" fillId="0" borderId="5" xfId="1" applyNumberFormat="1" applyFont="1" applyFill="1" applyBorder="1"/>
    <xf numFmtId="0" fontId="2" fillId="2" borderId="0" xfId="2" applyFont="1" applyFill="1" applyBorder="1" applyAlignment="1">
      <alignment vertical="center"/>
    </xf>
    <xf numFmtId="1" fontId="6" fillId="0" borderId="4" xfId="2" applyNumberFormat="1" applyFont="1" applyFill="1" applyBorder="1" applyAlignment="1">
      <alignment vertical="center"/>
    </xf>
    <xf numFmtId="1" fontId="6" fillId="0" borderId="5" xfId="2" applyNumberFormat="1" applyFont="1" applyFill="1" applyBorder="1" applyAlignment="1">
      <alignment vertical="center"/>
    </xf>
    <xf numFmtId="0" fontId="6" fillId="0" borderId="5" xfId="2" applyFont="1" applyFill="1" applyBorder="1"/>
    <xf numFmtId="1" fontId="6" fillId="0" borderId="4" xfId="2" applyNumberFormat="1" applyFont="1" applyFill="1" applyBorder="1" applyAlignment="1">
      <alignment horizontal="right" wrapText="1"/>
    </xf>
    <xf numFmtId="165" fontId="7" fillId="0" borderId="13" xfId="1" applyNumberFormat="1" applyFont="1" applyFill="1" applyBorder="1"/>
    <xf numFmtId="165" fontId="7" fillId="0" borderId="6" xfId="1" applyNumberFormat="1" applyFont="1" applyFill="1" applyBorder="1"/>
    <xf numFmtId="164" fontId="7" fillId="0" borderId="6" xfId="1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right" vertical="center" wrapText="1"/>
    </xf>
    <xf numFmtId="0" fontId="3" fillId="2" borderId="0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right" vertical="center" wrapText="1"/>
    </xf>
    <xf numFmtId="0" fontId="3" fillId="2" borderId="20" xfId="2" applyFont="1" applyFill="1" applyBorder="1" applyAlignment="1">
      <alignment horizontal="right" vertical="center"/>
    </xf>
    <xf numFmtId="0" fontId="3" fillId="2" borderId="20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right" vertical="center" wrapText="1"/>
    </xf>
    <xf numFmtId="0" fontId="3" fillId="2" borderId="21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2" fillId="2" borderId="22" xfId="2" applyFont="1" applyFill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wrapText="1"/>
    </xf>
    <xf numFmtId="0" fontId="10" fillId="0" borderId="23" xfId="2" applyFont="1" applyBorder="1"/>
    <xf numFmtId="166" fontId="11" fillId="4" borderId="23" xfId="1" applyNumberFormat="1" applyFont="1" applyFill="1" applyBorder="1" applyAlignment="1">
      <alignment horizontal="center" vertical="center"/>
    </xf>
    <xf numFmtId="164" fontId="2" fillId="2" borderId="23" xfId="3" applyNumberFormat="1" applyFont="1" applyFill="1" applyBorder="1" applyAlignment="1">
      <alignment horizontal="right"/>
    </xf>
    <xf numFmtId="164" fontId="12" fillId="2" borderId="23" xfId="3" applyNumberFormat="1" applyFont="1" applyFill="1" applyBorder="1" applyAlignment="1">
      <alignment horizontal="right" vertical="center" wrapText="1" readingOrder="2"/>
    </xf>
    <xf numFmtId="164" fontId="2" fillId="2" borderId="24" xfId="3" applyNumberFormat="1" applyFont="1" applyFill="1" applyBorder="1" applyAlignment="1">
      <alignment horizontal="right" vertical="center" wrapText="1" readingOrder="2"/>
    </xf>
    <xf numFmtId="0" fontId="2" fillId="5" borderId="22" xfId="2" applyFont="1" applyFill="1" applyBorder="1" applyAlignment="1"/>
    <xf numFmtId="0" fontId="2" fillId="5" borderId="23" xfId="2" applyFont="1" applyFill="1" applyBorder="1" applyAlignment="1">
      <alignment horizontal="right" vertical="center" readingOrder="2"/>
    </xf>
    <xf numFmtId="164" fontId="2" fillId="5" borderId="23" xfId="3" applyNumberFormat="1" applyFont="1" applyFill="1" applyBorder="1" applyAlignment="1">
      <alignment horizontal="right" vertical="center" readingOrder="2"/>
    </xf>
    <xf numFmtId="166" fontId="13" fillId="5" borderId="23" xfId="1" applyNumberFormat="1" applyFont="1" applyFill="1" applyBorder="1" applyAlignment="1">
      <alignment horizontal="center" vertical="center" wrapText="1" readingOrder="2"/>
    </xf>
    <xf numFmtId="0" fontId="2" fillId="2" borderId="0" xfId="2" applyFont="1" applyFill="1"/>
    <xf numFmtId="164" fontId="14" fillId="2" borderId="0" xfId="1" applyNumberFormat="1" applyFont="1" applyFill="1" applyAlignment="1">
      <alignment horizontal="center" vertical="center"/>
    </xf>
    <xf numFmtId="3" fontId="2" fillId="2" borderId="0" xfId="4" applyNumberFormat="1" applyFont="1" applyFill="1" applyBorder="1" applyAlignment="1">
      <alignment horizontal="right"/>
    </xf>
    <xf numFmtId="164" fontId="2" fillId="2" borderId="0" xfId="4" applyNumberFormat="1" applyFont="1" applyFill="1" applyBorder="1" applyAlignment="1">
      <alignment horizontal="right"/>
    </xf>
    <xf numFmtId="0" fontId="9" fillId="2" borderId="0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right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right" vertical="center" wrapText="1" readingOrder="2"/>
    </xf>
    <xf numFmtId="0" fontId="6" fillId="2" borderId="6" xfId="2" applyFont="1" applyFill="1" applyBorder="1" applyAlignment="1">
      <alignment horizontal="right" vertical="center" wrapText="1" readingOrder="2"/>
    </xf>
    <xf numFmtId="164" fontId="6" fillId="0" borderId="8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/>
    </xf>
    <xf numFmtId="0" fontId="6" fillId="2" borderId="11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right" vertical="center" wrapText="1" readingOrder="2"/>
    </xf>
  </cellXfs>
  <cellStyles count="5">
    <cellStyle name="Comma" xfId="1" builtinId="3"/>
    <cellStyle name="Comma 2 2" xfId="3"/>
    <cellStyle name="Comma 7 2" xf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"/>
  <sheetViews>
    <sheetView rightToLeft="1" workbookViewId="0">
      <selection activeCell="B12" sqref="B12"/>
    </sheetView>
  </sheetViews>
  <sheetFormatPr defaultColWidth="14.36328125" defaultRowHeight="19.5"/>
  <cols>
    <col min="1" max="1" width="5.7265625" style="4" customWidth="1"/>
    <col min="2" max="2" width="27.6328125" style="3" customWidth="1"/>
    <col min="3" max="3" width="22.7265625" style="49" bestFit="1" customWidth="1"/>
    <col min="4" max="4" width="10.1796875" style="50" bestFit="1" customWidth="1"/>
    <col min="5" max="5" width="36.36328125" style="49" bestFit="1" customWidth="1"/>
    <col min="6" max="6" width="11.1796875" style="51" bestFit="1" customWidth="1"/>
    <col min="7" max="7" width="7.54296875" style="51" bestFit="1" customWidth="1"/>
    <col min="8" max="8" width="6.7265625" style="51" bestFit="1" customWidth="1"/>
    <col min="9" max="9" width="11.08984375" style="51" bestFit="1" customWidth="1"/>
    <col min="10" max="10" width="14.81640625" style="52" customWidth="1"/>
    <col min="11" max="16384" width="14.36328125" style="1"/>
  </cols>
  <sheetData>
    <row r="1" spans="1:10" ht="27" thickBot="1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37" customFormat="1" ht="39.75" thickBot="1">
      <c r="A2" s="32" t="s">
        <v>23</v>
      </c>
      <c r="B2" s="33" t="s">
        <v>22</v>
      </c>
      <c r="C2" s="54" t="s">
        <v>26</v>
      </c>
      <c r="D2" s="54"/>
      <c r="E2" s="54" t="s">
        <v>27</v>
      </c>
      <c r="F2" s="54"/>
      <c r="G2" s="34" t="s">
        <v>28</v>
      </c>
      <c r="H2" s="34" t="s">
        <v>29</v>
      </c>
      <c r="I2" s="35" t="s">
        <v>30</v>
      </c>
      <c r="J2" s="36" t="s">
        <v>31</v>
      </c>
    </row>
    <row r="3" spans="1:10">
      <c r="A3" s="38">
        <v>2159</v>
      </c>
      <c r="B3" s="39" t="s">
        <v>32</v>
      </c>
      <c r="C3" s="40" t="s">
        <v>33</v>
      </c>
      <c r="D3" s="41">
        <v>4000</v>
      </c>
      <c r="E3" s="40" t="s">
        <v>34</v>
      </c>
      <c r="F3" s="41">
        <v>1800</v>
      </c>
      <c r="G3" s="42">
        <v>6000</v>
      </c>
      <c r="H3" s="42">
        <v>4000</v>
      </c>
      <c r="I3" s="42">
        <f>G3+H3</f>
        <v>10000</v>
      </c>
      <c r="J3" s="43"/>
    </row>
    <row r="4" spans="1:10">
      <c r="A4" s="38"/>
      <c r="B4" s="39"/>
      <c r="C4" s="40"/>
      <c r="D4" s="41"/>
      <c r="E4" s="40" t="s">
        <v>35</v>
      </c>
      <c r="F4" s="41">
        <v>2200</v>
      </c>
      <c r="G4" s="42"/>
      <c r="H4" s="42"/>
      <c r="I4" s="42"/>
      <c r="J4" s="44"/>
    </row>
    <row r="5" spans="1:10">
      <c r="A5" s="45"/>
      <c r="B5" s="46"/>
      <c r="C5" s="47"/>
      <c r="D5" s="48">
        <f>SUM(D3:D4)</f>
        <v>4000</v>
      </c>
      <c r="E5" s="48"/>
      <c r="F5" s="48">
        <f t="shared" ref="F5:J5" si="0">SUM(F3:F4)</f>
        <v>4000</v>
      </c>
      <c r="G5" s="48">
        <f t="shared" si="0"/>
        <v>6000</v>
      </c>
      <c r="H5" s="48">
        <f t="shared" si="0"/>
        <v>4000</v>
      </c>
      <c r="I5" s="48">
        <f t="shared" si="0"/>
        <v>10000</v>
      </c>
      <c r="J5" s="48">
        <f t="shared" si="0"/>
        <v>0</v>
      </c>
    </row>
  </sheetData>
  <mergeCells count="3">
    <mergeCell ref="A1:J1"/>
    <mergeCell ref="C2:D2"/>
    <mergeCell ref="E2:F2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6"/>
  <sheetViews>
    <sheetView rightToLeft="1" tabSelected="1" zoomScale="75" zoomScaleNormal="75" workbookViewId="0">
      <pane xSplit="2" ySplit="3" topLeftCell="C4" activePane="bottomRight" state="frozen"/>
      <selection activeCell="B7" sqref="B7"/>
      <selection pane="topRight" activeCell="B7" sqref="B7"/>
      <selection pane="bottomLeft" activeCell="B7" sqref="B7"/>
      <selection pane="bottomRight" activeCell="B4" sqref="B4:E15"/>
    </sheetView>
  </sheetViews>
  <sheetFormatPr defaultColWidth="14.36328125" defaultRowHeight="18.75"/>
  <cols>
    <col min="1" max="1" width="14.26953125" style="4" customWidth="1"/>
    <col min="2" max="2" width="35.26953125" style="3" customWidth="1"/>
    <col min="3" max="3" width="8.54296875" style="2" customWidth="1"/>
    <col min="4" max="4" width="10.1796875" style="2" customWidth="1"/>
    <col min="5" max="5" width="33.453125" style="2" bestFit="1" customWidth="1"/>
    <col min="6" max="16384" width="14.36328125" style="1"/>
  </cols>
  <sheetData>
    <row r="1" spans="1:5" ht="19.5">
      <c r="A1" s="62" t="s">
        <v>24</v>
      </c>
      <c r="B1" s="62"/>
      <c r="C1" s="62"/>
      <c r="D1" s="62"/>
      <c r="E1" s="62"/>
    </row>
    <row r="2" spans="1:5" ht="15.75" customHeight="1" thickBot="1"/>
    <row r="3" spans="1:5" s="26" customFormat="1" ht="40.5" customHeight="1" thickBot="1">
      <c r="A3" s="31" t="s">
        <v>23</v>
      </c>
      <c r="B3" s="30" t="s">
        <v>22</v>
      </c>
      <c r="C3" s="29" t="s">
        <v>21</v>
      </c>
      <c r="D3" s="28" t="s">
        <v>20</v>
      </c>
      <c r="E3" s="27" t="s">
        <v>19</v>
      </c>
    </row>
    <row r="4" spans="1:5" ht="40.5" customHeight="1">
      <c r="A4" s="56">
        <v>1590</v>
      </c>
      <c r="B4" s="25" t="s">
        <v>18</v>
      </c>
      <c r="C4" s="24">
        <v>300</v>
      </c>
      <c r="D4" s="23">
        <v>0</v>
      </c>
      <c r="E4" s="22"/>
    </row>
    <row r="5" spans="1:5" ht="40.5" customHeight="1">
      <c r="A5" s="63"/>
      <c r="B5" s="13" t="s">
        <v>17</v>
      </c>
      <c r="C5" s="12">
        <v>280</v>
      </c>
      <c r="D5" s="10">
        <v>0</v>
      </c>
      <c r="E5" s="9"/>
    </row>
    <row r="6" spans="1:5" ht="38.25" customHeight="1">
      <c r="A6" s="57"/>
      <c r="B6" s="13" t="s">
        <v>16</v>
      </c>
      <c r="C6" s="12">
        <v>150</v>
      </c>
      <c r="D6" s="10">
        <v>150</v>
      </c>
      <c r="E6" s="21" t="s">
        <v>15</v>
      </c>
    </row>
    <row r="7" spans="1:5" ht="40.5" customHeight="1">
      <c r="A7" s="56">
        <v>1951</v>
      </c>
      <c r="B7" s="58" t="s">
        <v>14</v>
      </c>
      <c r="C7" s="60">
        <v>350</v>
      </c>
      <c r="D7" s="20">
        <v>150</v>
      </c>
      <c r="E7" s="9" t="s">
        <v>13</v>
      </c>
    </row>
    <row r="8" spans="1:5" ht="40.5" customHeight="1">
      <c r="A8" s="57"/>
      <c r="B8" s="59"/>
      <c r="C8" s="61"/>
      <c r="D8" s="20">
        <v>500</v>
      </c>
      <c r="E8" s="9" t="s">
        <v>12</v>
      </c>
    </row>
    <row r="9" spans="1:5" s="17" customFormat="1" ht="38.25" customHeight="1">
      <c r="A9" s="56" t="s">
        <v>11</v>
      </c>
      <c r="B9" s="64" t="s">
        <v>10</v>
      </c>
      <c r="C9" s="55">
        <v>2200</v>
      </c>
      <c r="D9" s="19">
        <v>770</v>
      </c>
      <c r="E9" s="18" t="s">
        <v>9</v>
      </c>
    </row>
    <row r="10" spans="1:5" s="17" customFormat="1" ht="38.25" customHeight="1">
      <c r="A10" s="63"/>
      <c r="B10" s="64"/>
      <c r="C10" s="55"/>
      <c r="D10" s="19">
        <v>300</v>
      </c>
      <c r="E10" s="18" t="s">
        <v>8</v>
      </c>
    </row>
    <row r="11" spans="1:5" ht="38.25" customHeight="1">
      <c r="A11" s="57"/>
      <c r="B11" s="64"/>
      <c r="C11" s="55"/>
      <c r="D11" s="16">
        <f>5200-C9-D9</f>
        <v>2230</v>
      </c>
      <c r="E11" s="11" t="s">
        <v>7</v>
      </c>
    </row>
    <row r="12" spans="1:5" ht="38.25" customHeight="1">
      <c r="A12" s="15">
        <v>2029</v>
      </c>
      <c r="B12" s="13" t="s">
        <v>6</v>
      </c>
      <c r="C12" s="12">
        <v>400</v>
      </c>
      <c r="D12" s="10">
        <v>0</v>
      </c>
      <c r="E12" s="9" t="s">
        <v>5</v>
      </c>
    </row>
    <row r="13" spans="1:5" ht="38.25" customHeight="1">
      <c r="A13" s="14">
        <v>1910</v>
      </c>
      <c r="B13" s="13" t="s">
        <v>4</v>
      </c>
      <c r="C13" s="12">
        <v>40</v>
      </c>
      <c r="D13" s="10"/>
      <c r="E13" s="11"/>
    </row>
    <row r="14" spans="1:5" ht="38.25" customHeight="1">
      <c r="A14" s="56">
        <v>2060</v>
      </c>
      <c r="B14" s="58" t="s">
        <v>3</v>
      </c>
      <c r="C14" s="60">
        <f>1794-1068-D14-D15-2</f>
        <v>280.2</v>
      </c>
      <c r="D14" s="10">
        <v>283.8</v>
      </c>
      <c r="E14" s="11" t="s">
        <v>2</v>
      </c>
    </row>
    <row r="15" spans="1:5" ht="38.25" customHeight="1">
      <c r="A15" s="57"/>
      <c r="B15" s="59"/>
      <c r="C15" s="61"/>
      <c r="D15" s="10">
        <v>160</v>
      </c>
      <c r="E15" s="9" t="s">
        <v>1</v>
      </c>
    </row>
    <row r="16" spans="1:5" s="5" customFormat="1" ht="20.25" thickBot="1">
      <c r="A16" s="8"/>
      <c r="B16" s="8" t="s">
        <v>0</v>
      </c>
      <c r="C16" s="7">
        <f>SUM(C4:C14)</f>
        <v>4000.2</v>
      </c>
      <c r="D16" s="7">
        <f>SUM(D4:D13)</f>
        <v>4100</v>
      </c>
      <c r="E16" s="6"/>
    </row>
  </sheetData>
  <mergeCells count="11">
    <mergeCell ref="C9:C11"/>
    <mergeCell ref="A14:A15"/>
    <mergeCell ref="B14:B15"/>
    <mergeCell ref="C14:C15"/>
    <mergeCell ref="A1:E1"/>
    <mergeCell ref="A4:A6"/>
    <mergeCell ref="A7:A8"/>
    <mergeCell ref="B7:B8"/>
    <mergeCell ref="C7:C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&amp;L&amp;D    &amp;T</oddHeader>
    <oddFooter>&amp;L&amp;Z&amp;F&amp;R&amp;P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5.2020</vt:lpstr>
      <vt:lpstr>הלוואת פיתוח 2 2020 (2)</vt:lpstr>
      <vt:lpstr>'הלוואת פיתוח 2 2020 (2)'!WPrint_Area_W</vt:lpstr>
      <vt:lpstr>'הלוואת פיתוח 2 2020 (2)'!WPrint_TitlesW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מורן ניר</cp:lastModifiedBy>
  <dcterms:created xsi:type="dcterms:W3CDTF">2020-06-23T10:52:23Z</dcterms:created>
  <dcterms:modified xsi:type="dcterms:W3CDTF">2020-06-28T10:01:41Z</dcterms:modified>
</cp:coreProperties>
</file>