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Users\Hanhala\מנכל\מליאה\2020\מליאה 13 29 מרץ 2020\"/>
    </mc:Choice>
  </mc:AlternateContent>
  <bookViews>
    <workbookView xWindow="0" yWindow="0" windowWidth="28800" windowHeight="11910"/>
  </bookViews>
  <sheets>
    <sheet name="3.2020" sheetId="1" r:id="rId1"/>
  </sheets>
  <definedNames>
    <definedName name="_xlnm.Print_Titles" localSheetId="0">'3.2020'!$1:$1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D52" i="1"/>
  <c r="H49" i="1"/>
  <c r="G49" i="1"/>
  <c r="F49" i="1"/>
  <c r="E49" i="1"/>
  <c r="D49" i="1"/>
  <c r="I48" i="1"/>
  <c r="I49" i="1" s="1"/>
  <c r="H47" i="1"/>
  <c r="G47" i="1"/>
  <c r="F47" i="1"/>
  <c r="D47" i="1"/>
  <c r="I46" i="1"/>
  <c r="I47" i="1" s="1"/>
  <c r="H45" i="1"/>
  <c r="G45" i="1"/>
  <c r="F45" i="1"/>
  <c r="D45" i="1"/>
  <c r="I44" i="1"/>
  <c r="I45" i="1" s="1"/>
  <c r="F43" i="1"/>
  <c r="D43" i="1"/>
  <c r="H38" i="1"/>
  <c r="G38" i="1"/>
  <c r="F38" i="1"/>
  <c r="E38" i="1"/>
  <c r="D38" i="1"/>
  <c r="I37" i="1"/>
  <c r="I38" i="1" s="1"/>
  <c r="F36" i="1"/>
  <c r="I36" i="1" s="1"/>
  <c r="D36" i="1"/>
  <c r="I33" i="1"/>
  <c r="F33" i="1"/>
  <c r="D33" i="1"/>
  <c r="F29" i="1"/>
  <c r="D29" i="1"/>
  <c r="F26" i="1"/>
  <c r="D26" i="1"/>
  <c r="F23" i="1"/>
  <c r="D23" i="1"/>
  <c r="F20" i="1"/>
  <c r="D20" i="1"/>
  <c r="J17" i="1"/>
  <c r="G17" i="1"/>
  <c r="F17" i="1"/>
  <c r="E17" i="1"/>
  <c r="H16" i="1"/>
  <c r="H17" i="1" s="1"/>
  <c r="D16" i="1"/>
  <c r="D17" i="1" s="1"/>
  <c r="F15" i="1"/>
  <c r="D15" i="1"/>
  <c r="F12" i="1"/>
  <c r="D12" i="1"/>
  <c r="F9" i="1"/>
  <c r="D9" i="1"/>
  <c r="F6" i="1"/>
  <c r="D6" i="1"/>
  <c r="I16" i="1" l="1"/>
  <c r="I17" i="1" s="1"/>
</calcChain>
</file>

<file path=xl/sharedStrings.xml><?xml version="1.0" encoding="utf-8"?>
<sst xmlns="http://schemas.openxmlformats.org/spreadsheetml/2006/main" count="83" uniqueCount="56">
  <si>
    <t xml:space="preserve"> תב"רים לאישור מרץ  2020</t>
  </si>
  <si>
    <t>מספר תב"ר</t>
  </si>
  <si>
    <t>שם תב"ר</t>
  </si>
  <si>
    <t xml:space="preserve">מקורות </t>
  </si>
  <si>
    <t xml:space="preserve">שימושים כולל מע"מ </t>
  </si>
  <si>
    <t>תקציב קודם</t>
  </si>
  <si>
    <t>שינוי נדרש</t>
  </si>
  <si>
    <t>תקציב לאחר עידכון</t>
  </si>
  <si>
    <t>הערות</t>
  </si>
  <si>
    <t>אולם ספורט אחוזת ברק</t>
  </si>
  <si>
    <t>מנהל הספורט</t>
  </si>
  <si>
    <t>תכנון</t>
  </si>
  <si>
    <t>קיימת הבטחה ללא התחייבות</t>
  </si>
  <si>
    <t>משרד השיכון</t>
  </si>
  <si>
    <t>ביצוע</t>
  </si>
  <si>
    <t>קיימת הרשאה</t>
  </si>
  <si>
    <t>מפעל הפיס</t>
  </si>
  <si>
    <t xml:space="preserve">ניהול </t>
  </si>
  <si>
    <t>עמקים תבור - שביל מקורה+מתקני ספורט</t>
  </si>
  <si>
    <t>מועצה  (הלוואת פיתוח 2020)</t>
  </si>
  <si>
    <t>שביל מקורה</t>
  </si>
  <si>
    <t>מתקני ספורט + מסלול ריצה</t>
  </si>
  <si>
    <t>בית ספר דמוקרטי רמת דוד תכנון וביצוע</t>
  </si>
  <si>
    <t>אמפי חנתון</t>
  </si>
  <si>
    <t>ישוב</t>
  </si>
  <si>
    <t>מעון דו כיתתי כפר ברוך</t>
  </si>
  <si>
    <t>תוספת משרד העבודה והרווחה</t>
  </si>
  <si>
    <t>מועדון נוער כפר ברוך</t>
  </si>
  <si>
    <t>תכנון וביצוע</t>
  </si>
  <si>
    <t>מועדון נוער כפר יהושע</t>
  </si>
  <si>
    <t>מועדון נוער גבעת אלה</t>
  </si>
  <si>
    <t>מועדון נוער ציפורי</t>
  </si>
  <si>
    <t xml:space="preserve">בי"ס הושעיה - השלמת כיתות </t>
  </si>
  <si>
    <t xml:space="preserve">תרומה </t>
  </si>
  <si>
    <t xml:space="preserve">קומת עמודים </t>
  </si>
  <si>
    <t>השלמת כיתות ופעילות חוגים אחה"צ</t>
  </si>
  <si>
    <t>היטלי ביוב</t>
  </si>
  <si>
    <t xml:space="preserve">מתחם ספורט העמק המערבי </t>
  </si>
  <si>
    <t>שחבק</t>
  </si>
  <si>
    <t>פיתוח 2020</t>
  </si>
  <si>
    <t>חניה</t>
  </si>
  <si>
    <t>אומדן ראשוני לכל מרכז הספורט כ 5.3 (4.150 מלש"ח )</t>
  </si>
  <si>
    <t>מרכז הסעים עמקים תבור</t>
  </si>
  <si>
    <t>תש"נ</t>
  </si>
  <si>
    <t>הוצאה לא צפויה של כ 1 מיליון ₪ לתשתיות אנרגיה ונפט</t>
  </si>
  <si>
    <t>שיקום מים בבלפוריה</t>
  </si>
  <si>
    <t>מענק רשות המים</t>
  </si>
  <si>
    <t>בלפוריה</t>
  </si>
  <si>
    <t>ישן מול חדש שכונת הבנים</t>
  </si>
  <si>
    <t>תשלומי דיירים</t>
  </si>
  <si>
    <t>תב"ר תכנון</t>
  </si>
  <si>
    <t>שוטף</t>
  </si>
  <si>
    <t>תב"ר הצטיידות מבנים</t>
  </si>
  <si>
    <t>כבישים</t>
  </si>
  <si>
    <t>בית העם בית לחם</t>
  </si>
  <si>
    <t>מועצה  חומש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</si>
</sst>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,##0_ ;\-#,##0\ "/>
    <numFmt numFmtId="165" formatCode="_ * #,##0_ ;_ * \-#,##0_ ;_ * &quot;-&quot;??_ ;_ @_ "/>
  </numFmts>
  <fonts count="11">
    <font>
      <sz val="11"/>
      <color theme="1"/>
      <name val="Arial"/>
      <family val="2"/>
      <charset val="177"/>
      <scheme val="minor"/>
    </font>
    <font>
      <sz val="14"/>
      <name val="Arial"/>
      <family val="2"/>
    </font>
    <font>
      <b/>
      <sz val="20"/>
      <color indexed="10"/>
      <name val="Guttman David"/>
      <charset val="177"/>
    </font>
    <font>
      <sz val="15"/>
      <name val="Guttman David"/>
      <charset val="177"/>
    </font>
    <font>
      <b/>
      <sz val="15"/>
      <name val="Guttman David"/>
      <charset val="177"/>
    </font>
    <font>
      <sz val="15"/>
      <color indexed="8"/>
      <name val="Arial"/>
      <family val="2"/>
    </font>
    <font>
      <sz val="14"/>
      <name val="Arial"/>
      <charset val="177"/>
    </font>
    <font>
      <sz val="15"/>
      <color indexed="8"/>
      <name val="David"/>
      <family val="2"/>
    </font>
    <font>
      <b/>
      <sz val="15"/>
      <name val="David"/>
      <family val="2"/>
    </font>
    <font>
      <sz val="15"/>
      <name val="David"/>
      <family val="2"/>
    </font>
    <font>
      <b/>
      <sz val="15"/>
      <color theme="4" tint="-0.499984740745262"/>
      <name val="Guttman David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2" borderId="0" xfId="2" applyFont="1" applyFill="1" applyBorder="1"/>
    <xf numFmtId="0" fontId="4" fillId="2" borderId="1" xfId="2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horizontal="right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right" vertical="center" wrapText="1"/>
    </xf>
    <xf numFmtId="0" fontId="4" fillId="2" borderId="3" xfId="2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5" fillId="0" borderId="5" xfId="2" applyFont="1" applyBorder="1"/>
    <xf numFmtId="164" fontId="7" fillId="0" borderId="5" xfId="1" applyNumberFormat="1" applyFont="1" applyBorder="1" applyAlignment="1">
      <alignment horizontal="center" vertical="center"/>
    </xf>
    <xf numFmtId="165" fontId="3" fillId="2" borderId="5" xfId="3" applyNumberFormat="1" applyFont="1" applyFill="1" applyBorder="1" applyAlignment="1">
      <alignment horizontal="right"/>
    </xf>
    <xf numFmtId="165" fontId="3" fillId="2" borderId="6" xfId="3" applyNumberFormat="1" applyFont="1" applyFill="1" applyBorder="1" applyAlignment="1">
      <alignment horizontal="right" vertical="center" wrapText="1" readingOrder="2"/>
    </xf>
    <xf numFmtId="0" fontId="5" fillId="0" borderId="8" xfId="2" applyFont="1" applyBorder="1"/>
    <xf numFmtId="164" fontId="7" fillId="0" borderId="8" xfId="1" applyNumberFormat="1" applyFont="1" applyBorder="1" applyAlignment="1">
      <alignment horizontal="center" vertical="center"/>
    </xf>
    <xf numFmtId="165" fontId="3" fillId="2" borderId="8" xfId="3" applyNumberFormat="1" applyFont="1" applyFill="1" applyBorder="1" applyAlignment="1">
      <alignment horizontal="right"/>
    </xf>
    <xf numFmtId="165" fontId="3" fillId="2" borderId="9" xfId="3" applyNumberFormat="1" applyFont="1" applyFill="1" applyBorder="1" applyAlignment="1">
      <alignment horizontal="right" vertical="center" wrapText="1" readingOrder="2"/>
    </xf>
    <xf numFmtId="0" fontId="3" fillId="3" borderId="7" xfId="2" applyFont="1" applyFill="1" applyBorder="1" applyAlignment="1"/>
    <xf numFmtId="0" fontId="3" fillId="3" borderId="8" xfId="2" applyFont="1" applyFill="1" applyBorder="1" applyAlignment="1">
      <alignment horizontal="right" vertical="center" readingOrder="2"/>
    </xf>
    <xf numFmtId="165" fontId="3" fillId="3" borderId="8" xfId="3" applyNumberFormat="1" applyFont="1" applyFill="1" applyBorder="1" applyAlignment="1">
      <alignment horizontal="right" vertical="center" readingOrder="2"/>
    </xf>
    <xf numFmtId="164" fontId="8" fillId="3" borderId="8" xfId="1" applyNumberFormat="1" applyFont="1" applyFill="1" applyBorder="1" applyAlignment="1">
      <alignment horizontal="center" vertical="center" wrapText="1" readingOrder="2"/>
    </xf>
    <xf numFmtId="165" fontId="4" fillId="3" borderId="8" xfId="3" applyNumberFormat="1" applyFont="1" applyFill="1" applyBorder="1" applyAlignment="1">
      <alignment horizontal="right" vertical="center" readingOrder="2"/>
    </xf>
    <xf numFmtId="3" fontId="4" fillId="3" borderId="8" xfId="3" applyNumberFormat="1" applyFont="1" applyFill="1" applyBorder="1" applyAlignment="1">
      <alignment horizontal="left" vertical="center" wrapText="1" readingOrder="2"/>
    </xf>
    <xf numFmtId="165" fontId="4" fillId="3" borderId="9" xfId="3" applyNumberFormat="1" applyFont="1" applyFill="1" applyBorder="1" applyAlignment="1">
      <alignment horizontal="right" vertical="center" wrapText="1" readingOrder="2"/>
    </xf>
    <xf numFmtId="164" fontId="7" fillId="4" borderId="8" xfId="1" applyNumberFormat="1" applyFont="1" applyFill="1" applyBorder="1" applyAlignment="1">
      <alignment horizontal="center" vertical="center"/>
    </xf>
    <xf numFmtId="0" fontId="3" fillId="2" borderId="8" xfId="2" applyFont="1" applyFill="1" applyBorder="1" applyAlignment="1">
      <alignment wrapText="1"/>
    </xf>
    <xf numFmtId="164" fontId="9" fillId="4" borderId="8" xfId="1" applyNumberFormat="1" applyFont="1" applyFill="1" applyBorder="1" applyAlignment="1">
      <alignment horizontal="center" vertical="center"/>
    </xf>
    <xf numFmtId="1" fontId="3" fillId="2" borderId="8" xfId="4" applyNumberFormat="1" applyFont="1" applyFill="1" applyBorder="1" applyAlignment="1">
      <alignment horizontal="right"/>
    </xf>
    <xf numFmtId="0" fontId="3" fillId="2" borderId="9" xfId="2" applyFont="1" applyFill="1" applyBorder="1" applyAlignment="1">
      <alignment wrapText="1"/>
    </xf>
    <xf numFmtId="0" fontId="3" fillId="2" borderId="8" xfId="2" applyFont="1" applyFill="1" applyBorder="1"/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 wrapText="1" readingOrder="2"/>
    </xf>
    <xf numFmtId="165" fontId="3" fillId="2" borderId="9" xfId="3" applyNumberFormat="1" applyFont="1" applyFill="1" applyBorder="1" applyAlignment="1">
      <alignment horizontal="right"/>
    </xf>
    <xf numFmtId="1" fontId="4" fillId="3" borderId="8" xfId="3" applyNumberFormat="1" applyFont="1" applyFill="1" applyBorder="1" applyAlignment="1">
      <alignment horizontal="left" vertical="center" wrapText="1" readingOrder="2"/>
    </xf>
    <xf numFmtId="1" fontId="4" fillId="3" borderId="9" xfId="3" applyNumberFormat="1" applyFont="1" applyFill="1" applyBorder="1" applyAlignment="1">
      <alignment horizontal="left" vertical="center" wrapText="1" readingOrder="2"/>
    </xf>
    <xf numFmtId="165" fontId="3" fillId="0" borderId="8" xfId="3" applyNumberFormat="1" applyFont="1" applyBorder="1" applyAlignment="1"/>
    <xf numFmtId="1" fontId="3" fillId="2" borderId="9" xfId="4" applyNumberFormat="1" applyFont="1" applyFill="1" applyBorder="1" applyAlignment="1">
      <alignment horizontal="right"/>
    </xf>
    <xf numFmtId="165" fontId="3" fillId="4" borderId="8" xfId="3" applyNumberFormat="1" applyFont="1" applyFill="1" applyBorder="1" applyAlignment="1">
      <alignment horizontal="right" vertical="center" readingOrder="2"/>
    </xf>
    <xf numFmtId="164" fontId="9" fillId="4" borderId="8" xfId="1" applyNumberFormat="1" applyFont="1" applyFill="1" applyBorder="1" applyAlignment="1">
      <alignment horizontal="center" vertical="center" wrapText="1" readingOrder="2"/>
    </xf>
    <xf numFmtId="1" fontId="3" fillId="4" borderId="8" xfId="3" applyNumberFormat="1" applyFont="1" applyFill="1" applyBorder="1" applyAlignment="1">
      <alignment horizontal="left" vertical="center" wrapText="1" readingOrder="2"/>
    </xf>
    <xf numFmtId="1" fontId="4" fillId="4" borderId="8" xfId="3" applyNumberFormat="1" applyFont="1" applyFill="1" applyBorder="1" applyAlignment="1">
      <alignment horizontal="left" vertical="center" wrapText="1" readingOrder="2"/>
    </xf>
    <xf numFmtId="1" fontId="4" fillId="4" borderId="9" xfId="3" applyNumberFormat="1" applyFont="1" applyFill="1" applyBorder="1" applyAlignment="1">
      <alignment horizontal="left" vertical="center" wrapText="1" readingOrder="2"/>
    </xf>
    <xf numFmtId="0" fontId="3" fillId="4" borderId="0" xfId="2" applyFont="1" applyFill="1" applyBorder="1"/>
    <xf numFmtId="165" fontId="10" fillId="2" borderId="9" xfId="3" applyNumberFormat="1" applyFont="1" applyFill="1" applyBorder="1" applyAlignment="1">
      <alignment horizontal="right" vertical="center" wrapText="1" readingOrder="2"/>
    </xf>
    <xf numFmtId="0" fontId="3" fillId="2" borderId="7" xfId="2" applyFont="1" applyFill="1" applyBorder="1" applyAlignment="1">
      <alignment vertical="center"/>
    </xf>
    <xf numFmtId="0" fontId="3" fillId="2" borderId="8" xfId="2" applyFont="1" applyFill="1" applyBorder="1" applyAlignment="1">
      <alignment vertical="center" wrapText="1" readingOrder="2"/>
    </xf>
    <xf numFmtId="165" fontId="3" fillId="4" borderId="8" xfId="3" applyNumberFormat="1" applyFont="1" applyFill="1" applyBorder="1" applyAlignment="1"/>
    <xf numFmtId="165" fontId="3" fillId="2" borderId="16" xfId="3" applyNumberFormat="1" applyFont="1" applyFill="1" applyBorder="1" applyAlignment="1">
      <alignment horizontal="right" vertical="top" wrapText="1"/>
    </xf>
    <xf numFmtId="165" fontId="3" fillId="4" borderId="8" xfId="3" applyNumberFormat="1" applyFont="1" applyFill="1" applyBorder="1" applyAlignment="1">
      <alignment horizontal="right"/>
    </xf>
    <xf numFmtId="0" fontId="3" fillId="2" borderId="10" xfId="2" applyFont="1" applyFill="1" applyBorder="1" applyAlignment="1">
      <alignment vertical="center"/>
    </xf>
    <xf numFmtId="0" fontId="3" fillId="2" borderId="12" xfId="2" applyFont="1" applyFill="1" applyBorder="1" applyAlignment="1">
      <alignment vertical="center" wrapText="1" readingOrder="2"/>
    </xf>
    <xf numFmtId="0" fontId="5" fillId="0" borderId="12" xfId="2" applyFont="1" applyBorder="1"/>
    <xf numFmtId="164" fontId="9" fillId="4" borderId="12" xfId="1" applyNumberFormat="1" applyFont="1" applyFill="1" applyBorder="1" applyAlignment="1">
      <alignment horizontal="center" vertical="center"/>
    </xf>
    <xf numFmtId="0" fontId="3" fillId="2" borderId="12" xfId="2" applyFont="1" applyFill="1" applyBorder="1"/>
    <xf numFmtId="165" fontId="3" fillId="2" borderId="12" xfId="3" applyNumberFormat="1" applyFont="1" applyFill="1" applyBorder="1" applyAlignment="1">
      <alignment horizontal="right"/>
    </xf>
    <xf numFmtId="165" fontId="3" fillId="4" borderId="12" xfId="3" applyNumberFormat="1" applyFont="1" applyFill="1" applyBorder="1" applyAlignment="1">
      <alignment horizontal="right"/>
    </xf>
    <xf numFmtId="165" fontId="3" fillId="2" borderId="16" xfId="3" applyNumberFormat="1" applyFont="1" applyFill="1" applyBorder="1" applyAlignment="1">
      <alignment horizontal="right" vertical="center" wrapText="1" readingOrder="2"/>
    </xf>
    <xf numFmtId="0" fontId="3" fillId="3" borderId="17" xfId="2" applyFont="1" applyFill="1" applyBorder="1" applyAlignment="1"/>
    <xf numFmtId="0" fontId="3" fillId="3" borderId="18" xfId="2" applyFont="1" applyFill="1" applyBorder="1" applyAlignment="1">
      <alignment horizontal="right" vertical="center" readingOrder="2"/>
    </xf>
    <xf numFmtId="165" fontId="3" fillId="3" borderId="18" xfId="3" applyNumberFormat="1" applyFont="1" applyFill="1" applyBorder="1" applyAlignment="1">
      <alignment horizontal="right" vertical="center" readingOrder="2"/>
    </xf>
    <xf numFmtId="164" fontId="8" fillId="3" borderId="18" xfId="1" applyNumberFormat="1" applyFont="1" applyFill="1" applyBorder="1" applyAlignment="1">
      <alignment horizontal="center" vertical="center" wrapText="1" readingOrder="2"/>
    </xf>
    <xf numFmtId="165" fontId="4" fillId="3" borderId="18" xfId="3" applyNumberFormat="1" applyFont="1" applyFill="1" applyBorder="1" applyAlignment="1">
      <alignment horizontal="right" vertical="center" readingOrder="2"/>
    </xf>
    <xf numFmtId="3" fontId="4" fillId="3" borderId="18" xfId="3" applyNumberFormat="1" applyFont="1" applyFill="1" applyBorder="1" applyAlignment="1">
      <alignment horizontal="left" vertical="center" wrapText="1" readingOrder="2"/>
    </xf>
    <xf numFmtId="165" fontId="4" fillId="3" borderId="19" xfId="3" applyNumberFormat="1" applyFont="1" applyFill="1" applyBorder="1" applyAlignment="1">
      <alignment horizontal="right" vertical="center" wrapText="1" readingOrder="2"/>
    </xf>
    <xf numFmtId="0" fontId="3" fillId="2" borderId="0" xfId="2" applyFont="1" applyFill="1" applyAlignment="1"/>
    <xf numFmtId="0" fontId="3" fillId="2" borderId="0" xfId="2" applyFont="1" applyFill="1" applyAlignment="1">
      <alignment horizontal="right"/>
    </xf>
    <xf numFmtId="0" fontId="3" fillId="2" borderId="0" xfId="2" applyFont="1" applyFill="1"/>
    <xf numFmtId="165" fontId="9" fillId="2" borderId="0" xfId="1" applyNumberFormat="1" applyFont="1" applyFill="1" applyAlignment="1">
      <alignment horizontal="center" vertical="center"/>
    </xf>
    <xf numFmtId="3" fontId="3" fillId="2" borderId="0" xfId="4" applyNumberFormat="1" applyFont="1" applyFill="1" applyBorder="1" applyAlignment="1">
      <alignment horizontal="right"/>
    </xf>
    <xf numFmtId="165" fontId="3" fillId="2" borderId="0" xfId="4" applyNumberFormat="1" applyFont="1" applyFill="1" applyBorder="1" applyAlignment="1">
      <alignment horizontal="right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 wrapText="1" readingOrder="2"/>
    </xf>
    <xf numFmtId="0" fontId="3" fillId="2" borderId="1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4" borderId="10" xfId="2" applyFont="1" applyFill="1" applyBorder="1" applyAlignment="1">
      <alignment horizontal="center" vertical="center"/>
    </xf>
    <xf numFmtId="0" fontId="3" fillId="4" borderId="11" xfId="2" applyFont="1" applyFill="1" applyBorder="1" applyAlignment="1">
      <alignment horizontal="center" vertical="center"/>
    </xf>
    <xf numFmtId="0" fontId="3" fillId="4" borderId="14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 wrapText="1" readingOrder="2"/>
    </xf>
    <xf numFmtId="0" fontId="3" fillId="2" borderId="13" xfId="2" applyFont="1" applyFill="1" applyBorder="1" applyAlignment="1">
      <alignment horizontal="center" vertical="center" wrapText="1" readingOrder="2"/>
    </xf>
    <xf numFmtId="0" fontId="3" fillId="2" borderId="15" xfId="2" applyFont="1" applyFill="1" applyBorder="1" applyAlignment="1">
      <alignment horizontal="center" vertical="center" wrapText="1" readingOrder="2"/>
    </xf>
    <xf numFmtId="0" fontId="2" fillId="2" borderId="0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 wrapText="1"/>
    </xf>
  </cellXfs>
  <cellStyles count="5">
    <cellStyle name="Comma" xfId="1" builtinId="3"/>
    <cellStyle name="Comma 2 2" xfId="3"/>
    <cellStyle name="Comma 7 2" xfId="4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52"/>
  <sheetViews>
    <sheetView rightToLeft="1" tabSelected="1" topLeftCell="C1" workbookViewId="0">
      <selection activeCell="I2" sqref="A1:J52"/>
    </sheetView>
  </sheetViews>
  <sheetFormatPr defaultColWidth="19.75" defaultRowHeight="19.5"/>
  <cols>
    <col min="1" max="1" width="7.875" style="63" customWidth="1"/>
    <col min="2" max="2" width="32.375" style="64" customWidth="1"/>
    <col min="3" max="3" width="31.25" style="65" bestFit="1" customWidth="1"/>
    <col min="4" max="4" width="14" style="66" bestFit="1" customWidth="1"/>
    <col min="5" max="5" width="34.25" style="65" customWidth="1"/>
    <col min="6" max="6" width="15.375" style="67" bestFit="1" customWidth="1"/>
    <col min="7" max="7" width="10.375" style="67" bestFit="1" customWidth="1"/>
    <col min="8" max="8" width="9.25" style="67" bestFit="1" customWidth="1"/>
    <col min="9" max="9" width="15.25" style="67" bestFit="1" customWidth="1"/>
    <col min="10" max="10" width="59.625" style="68" customWidth="1"/>
    <col min="11" max="16384" width="19.75" style="1"/>
  </cols>
  <sheetData>
    <row r="1" spans="1:10" ht="27" thickBo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s="7" customFormat="1" ht="39.75" thickBot="1">
      <c r="A2" s="2" t="s">
        <v>1</v>
      </c>
      <c r="B2" s="3" t="s">
        <v>2</v>
      </c>
      <c r="C2" s="80" t="s">
        <v>3</v>
      </c>
      <c r="D2" s="80"/>
      <c r="E2" s="80" t="s">
        <v>4</v>
      </c>
      <c r="F2" s="80"/>
      <c r="G2" s="4" t="s">
        <v>5</v>
      </c>
      <c r="H2" s="4" t="s">
        <v>6</v>
      </c>
      <c r="I2" s="5" t="s">
        <v>7</v>
      </c>
      <c r="J2" s="6" t="s">
        <v>8</v>
      </c>
    </row>
    <row r="3" spans="1:10">
      <c r="A3" s="81">
        <v>2162</v>
      </c>
      <c r="B3" s="82" t="s">
        <v>9</v>
      </c>
      <c r="C3" s="8" t="s">
        <v>10</v>
      </c>
      <c r="D3" s="9">
        <v>3200</v>
      </c>
      <c r="E3" s="8" t="s">
        <v>11</v>
      </c>
      <c r="F3" s="9">
        <v>400</v>
      </c>
      <c r="G3" s="10"/>
      <c r="H3" s="10"/>
      <c r="I3" s="10"/>
      <c r="J3" s="11" t="s">
        <v>12</v>
      </c>
    </row>
    <row r="4" spans="1:10">
      <c r="A4" s="69"/>
      <c r="B4" s="83"/>
      <c r="C4" s="12" t="s">
        <v>13</v>
      </c>
      <c r="D4" s="13">
        <v>1110</v>
      </c>
      <c r="E4" s="12" t="s">
        <v>14</v>
      </c>
      <c r="F4" s="13">
        <v>10010</v>
      </c>
      <c r="G4" s="14"/>
      <c r="H4" s="14"/>
      <c r="I4" s="14"/>
      <c r="J4" s="15" t="s">
        <v>15</v>
      </c>
    </row>
    <row r="5" spans="1:10">
      <c r="A5" s="69"/>
      <c r="B5" s="83"/>
      <c r="C5" s="12" t="s">
        <v>16</v>
      </c>
      <c r="D5" s="13">
        <v>6500</v>
      </c>
      <c r="E5" s="12" t="s">
        <v>17</v>
      </c>
      <c r="F5" s="13">
        <v>400</v>
      </c>
      <c r="G5" s="14"/>
      <c r="H5" s="14"/>
      <c r="I5" s="14"/>
      <c r="J5" s="15"/>
    </row>
    <row r="6" spans="1:10">
      <c r="A6" s="16"/>
      <c r="B6" s="17"/>
      <c r="C6" s="18"/>
      <c r="D6" s="19">
        <f>SUM(D3:D5)</f>
        <v>10810</v>
      </c>
      <c r="E6" s="20"/>
      <c r="F6" s="19">
        <f>SUM(F3:F5)</f>
        <v>10810</v>
      </c>
      <c r="G6" s="21"/>
      <c r="H6" s="21"/>
      <c r="I6" s="21"/>
      <c r="J6" s="22"/>
    </row>
    <row r="7" spans="1:10">
      <c r="A7" s="69">
        <v>2163</v>
      </c>
      <c r="B7" s="84" t="s">
        <v>18</v>
      </c>
      <c r="C7" s="12" t="s">
        <v>19</v>
      </c>
      <c r="D7" s="23">
        <v>650</v>
      </c>
      <c r="E7" s="12" t="s">
        <v>20</v>
      </c>
      <c r="F7" s="23">
        <v>350</v>
      </c>
      <c r="G7" s="14"/>
      <c r="H7" s="14"/>
      <c r="I7" s="14"/>
      <c r="J7" s="15"/>
    </row>
    <row r="8" spans="1:10">
      <c r="A8" s="69"/>
      <c r="B8" s="84"/>
      <c r="C8" s="24"/>
      <c r="D8" s="25"/>
      <c r="E8" s="12" t="s">
        <v>21</v>
      </c>
      <c r="F8" s="25">
        <v>300</v>
      </c>
      <c r="G8" s="26"/>
      <c r="H8" s="26"/>
      <c r="I8" s="14"/>
      <c r="J8" s="27"/>
    </row>
    <row r="9" spans="1:10">
      <c r="A9" s="16"/>
      <c r="B9" s="17"/>
      <c r="C9" s="18"/>
      <c r="D9" s="19">
        <f>D7+D8</f>
        <v>650</v>
      </c>
      <c r="E9" s="21"/>
      <c r="F9" s="19">
        <f>F7+F8</f>
        <v>650</v>
      </c>
      <c r="G9" s="21"/>
      <c r="H9" s="21"/>
      <c r="I9" s="21"/>
      <c r="J9" s="22"/>
    </row>
    <row r="10" spans="1:10">
      <c r="A10" s="69">
        <v>2164</v>
      </c>
      <c r="B10" s="70" t="s">
        <v>22</v>
      </c>
      <c r="C10" s="12" t="s">
        <v>19</v>
      </c>
      <c r="D10" s="25">
        <v>200</v>
      </c>
      <c r="E10" s="28" t="s">
        <v>11</v>
      </c>
      <c r="F10" s="25">
        <v>200</v>
      </c>
      <c r="G10" s="14"/>
      <c r="H10" s="14"/>
      <c r="I10" s="14"/>
      <c r="J10" s="15"/>
    </row>
    <row r="11" spans="1:10">
      <c r="A11" s="69"/>
      <c r="B11" s="70"/>
      <c r="C11" s="24"/>
      <c r="D11" s="25"/>
      <c r="E11" s="28"/>
      <c r="F11" s="25"/>
      <c r="G11" s="26"/>
      <c r="H11" s="26"/>
      <c r="I11" s="14"/>
      <c r="J11" s="27"/>
    </row>
    <row r="12" spans="1:10">
      <c r="A12" s="16"/>
      <c r="B12" s="17"/>
      <c r="C12" s="18"/>
      <c r="D12" s="19">
        <f>D10+D11</f>
        <v>200</v>
      </c>
      <c r="E12" s="21"/>
      <c r="F12" s="19">
        <f>F10+F11</f>
        <v>200</v>
      </c>
      <c r="G12" s="21"/>
      <c r="H12" s="21"/>
      <c r="I12" s="21"/>
      <c r="J12" s="22"/>
    </row>
    <row r="13" spans="1:10">
      <c r="A13" s="69">
        <v>2165</v>
      </c>
      <c r="B13" s="70" t="s">
        <v>23</v>
      </c>
      <c r="C13" s="12" t="s">
        <v>19</v>
      </c>
      <c r="D13" s="25">
        <v>500</v>
      </c>
      <c r="E13" s="28" t="s">
        <v>14</v>
      </c>
      <c r="F13" s="25">
        <v>700</v>
      </c>
      <c r="G13" s="14"/>
      <c r="H13" s="14"/>
      <c r="I13" s="14"/>
      <c r="J13" s="15"/>
    </row>
    <row r="14" spans="1:10">
      <c r="A14" s="69"/>
      <c r="B14" s="70"/>
      <c r="C14" s="24" t="s">
        <v>24</v>
      </c>
      <c r="D14" s="25">
        <v>200</v>
      </c>
      <c r="E14" s="28"/>
      <c r="F14" s="25"/>
      <c r="G14" s="26"/>
      <c r="H14" s="26"/>
      <c r="I14" s="14"/>
      <c r="J14" s="27"/>
    </row>
    <row r="15" spans="1:10">
      <c r="A15" s="16"/>
      <c r="B15" s="17"/>
      <c r="C15" s="18"/>
      <c r="D15" s="19">
        <f>SUM(D13:D14)</f>
        <v>700</v>
      </c>
      <c r="E15" s="20"/>
      <c r="F15" s="19">
        <f>SUM(F13:F14)</f>
        <v>700</v>
      </c>
      <c r="G15" s="21"/>
      <c r="H15" s="21"/>
      <c r="I15" s="21"/>
      <c r="J15" s="22"/>
    </row>
    <row r="16" spans="1:10" ht="37.5">
      <c r="A16" s="29">
        <v>2156</v>
      </c>
      <c r="B16" s="30" t="s">
        <v>25</v>
      </c>
      <c r="C16" s="24" t="s">
        <v>26</v>
      </c>
      <c r="D16" s="25">
        <f>2118.667-1867</f>
        <v>251.66699999999992</v>
      </c>
      <c r="E16" s="24" t="s">
        <v>14</v>
      </c>
      <c r="F16" s="25">
        <v>252</v>
      </c>
      <c r="G16" s="25">
        <v>2662</v>
      </c>
      <c r="H16" s="25">
        <f>F16</f>
        <v>252</v>
      </c>
      <c r="I16" s="25">
        <f>H16+G16</f>
        <v>2914</v>
      </c>
      <c r="J16" s="31"/>
    </row>
    <row r="17" spans="1:10">
      <c r="A17" s="16"/>
      <c r="B17" s="17"/>
      <c r="C17" s="18"/>
      <c r="D17" s="19">
        <f t="shared" ref="D17:J17" si="0">SUM(D16:D16)</f>
        <v>251.66699999999992</v>
      </c>
      <c r="E17" s="32">
        <f t="shared" si="0"/>
        <v>0</v>
      </c>
      <c r="F17" s="19">
        <f t="shared" si="0"/>
        <v>252</v>
      </c>
      <c r="G17" s="19">
        <f t="shared" si="0"/>
        <v>2662</v>
      </c>
      <c r="H17" s="19">
        <f t="shared" si="0"/>
        <v>252</v>
      </c>
      <c r="I17" s="19">
        <f t="shared" si="0"/>
        <v>2914</v>
      </c>
      <c r="J17" s="33">
        <f t="shared" si="0"/>
        <v>0</v>
      </c>
    </row>
    <row r="18" spans="1:10">
      <c r="A18" s="69">
        <v>2167</v>
      </c>
      <c r="B18" s="70" t="s">
        <v>27</v>
      </c>
      <c r="C18" s="24" t="s">
        <v>24</v>
      </c>
      <c r="D18" s="25">
        <v>600</v>
      </c>
      <c r="E18" s="24" t="s">
        <v>28</v>
      </c>
      <c r="F18" s="25">
        <v>1600</v>
      </c>
      <c r="G18" s="28"/>
      <c r="H18" s="34"/>
      <c r="I18" s="14"/>
      <c r="J18" s="31"/>
    </row>
    <row r="19" spans="1:10">
      <c r="A19" s="69"/>
      <c r="B19" s="70"/>
      <c r="C19" s="24" t="s">
        <v>16</v>
      </c>
      <c r="D19" s="25">
        <v>1000</v>
      </c>
      <c r="E19" s="28"/>
      <c r="F19" s="25"/>
      <c r="G19" s="28"/>
      <c r="H19" s="34"/>
      <c r="I19" s="26"/>
      <c r="J19" s="35"/>
    </row>
    <row r="20" spans="1:10">
      <c r="A20" s="16"/>
      <c r="B20" s="17"/>
      <c r="C20" s="18"/>
      <c r="D20" s="19">
        <f>D18+D19</f>
        <v>1600</v>
      </c>
      <c r="E20" s="32"/>
      <c r="F20" s="19">
        <f>F18+F19</f>
        <v>1600</v>
      </c>
      <c r="G20" s="32"/>
      <c r="H20" s="32"/>
      <c r="I20" s="32"/>
      <c r="J20" s="33"/>
    </row>
    <row r="21" spans="1:10">
      <c r="A21" s="69">
        <v>2168</v>
      </c>
      <c r="B21" s="70" t="s">
        <v>29</v>
      </c>
      <c r="C21" s="24" t="s">
        <v>24</v>
      </c>
      <c r="D21" s="25">
        <v>600</v>
      </c>
      <c r="E21" s="24" t="s">
        <v>28</v>
      </c>
      <c r="F21" s="25">
        <v>1600</v>
      </c>
      <c r="G21" s="28"/>
      <c r="H21" s="34"/>
      <c r="I21" s="14"/>
      <c r="J21" s="31"/>
    </row>
    <row r="22" spans="1:10">
      <c r="A22" s="69"/>
      <c r="B22" s="70"/>
      <c r="C22" s="24" t="s">
        <v>16</v>
      </c>
      <c r="D22" s="25">
        <v>1000</v>
      </c>
      <c r="E22" s="28"/>
      <c r="F22" s="25"/>
      <c r="G22" s="28"/>
      <c r="H22" s="34"/>
      <c r="I22" s="26"/>
      <c r="J22" s="35"/>
    </row>
    <row r="23" spans="1:10">
      <c r="A23" s="16"/>
      <c r="B23" s="17"/>
      <c r="C23" s="18"/>
      <c r="D23" s="19">
        <f>D21+D22</f>
        <v>1600</v>
      </c>
      <c r="E23" s="32"/>
      <c r="F23" s="19">
        <f>F21+F22</f>
        <v>1600</v>
      </c>
      <c r="G23" s="32"/>
      <c r="H23" s="32"/>
      <c r="I23" s="32"/>
      <c r="J23" s="33"/>
    </row>
    <row r="24" spans="1:10">
      <c r="A24" s="69">
        <v>2169</v>
      </c>
      <c r="B24" s="70" t="s">
        <v>30</v>
      </c>
      <c r="C24" s="24" t="s">
        <v>24</v>
      </c>
      <c r="D24" s="25">
        <v>600</v>
      </c>
      <c r="E24" s="24" t="s">
        <v>28</v>
      </c>
      <c r="F24" s="25">
        <v>1600</v>
      </c>
      <c r="G24" s="28"/>
      <c r="H24" s="34"/>
      <c r="I24" s="14"/>
      <c r="J24" s="31"/>
    </row>
    <row r="25" spans="1:10">
      <c r="A25" s="69"/>
      <c r="B25" s="70"/>
      <c r="C25" s="24" t="s">
        <v>16</v>
      </c>
      <c r="D25" s="25">
        <v>1000</v>
      </c>
      <c r="E25" s="28"/>
      <c r="F25" s="25"/>
      <c r="G25" s="28"/>
      <c r="H25" s="34"/>
      <c r="I25" s="26"/>
      <c r="J25" s="35"/>
    </row>
    <row r="26" spans="1:10">
      <c r="A26" s="16"/>
      <c r="B26" s="17"/>
      <c r="C26" s="18"/>
      <c r="D26" s="19">
        <f>D24+D25</f>
        <v>1600</v>
      </c>
      <c r="E26" s="32"/>
      <c r="F26" s="19">
        <f>F24+F25</f>
        <v>1600</v>
      </c>
      <c r="G26" s="32"/>
      <c r="H26" s="32"/>
      <c r="I26" s="32"/>
      <c r="J26" s="33"/>
    </row>
    <row r="27" spans="1:10">
      <c r="A27" s="69">
        <v>2170</v>
      </c>
      <c r="B27" s="70" t="s">
        <v>31</v>
      </c>
      <c r="C27" s="24" t="s">
        <v>24</v>
      </c>
      <c r="D27" s="25">
        <v>600</v>
      </c>
      <c r="E27" s="24" t="s">
        <v>28</v>
      </c>
      <c r="F27" s="25">
        <v>1600</v>
      </c>
      <c r="G27" s="28"/>
      <c r="H27" s="34"/>
      <c r="I27" s="14"/>
      <c r="J27" s="31"/>
    </row>
    <row r="28" spans="1:10">
      <c r="A28" s="69"/>
      <c r="B28" s="70"/>
      <c r="C28" s="24" t="s">
        <v>16</v>
      </c>
      <c r="D28" s="25">
        <v>1000</v>
      </c>
      <c r="E28" s="28"/>
      <c r="F28" s="25"/>
      <c r="G28" s="28"/>
      <c r="H28" s="34"/>
      <c r="I28" s="26"/>
      <c r="J28" s="35"/>
    </row>
    <row r="29" spans="1:10">
      <c r="A29" s="16"/>
      <c r="B29" s="17"/>
      <c r="C29" s="18"/>
      <c r="D29" s="19">
        <f>D27+D28</f>
        <v>1600</v>
      </c>
      <c r="E29" s="32"/>
      <c r="F29" s="19">
        <f>F27+F28</f>
        <v>1600</v>
      </c>
      <c r="G29" s="32"/>
      <c r="H29" s="32"/>
      <c r="I29" s="32"/>
      <c r="J29" s="33"/>
    </row>
    <row r="30" spans="1:10">
      <c r="A30" s="69">
        <v>2171</v>
      </c>
      <c r="B30" s="70" t="s">
        <v>32</v>
      </c>
      <c r="C30" s="24" t="s">
        <v>33</v>
      </c>
      <c r="D30" s="25">
        <v>500</v>
      </c>
      <c r="E30" s="24" t="s">
        <v>34</v>
      </c>
      <c r="F30" s="25">
        <v>1100</v>
      </c>
      <c r="G30" s="28"/>
      <c r="H30" s="34"/>
      <c r="I30" s="14"/>
      <c r="J30" s="31" t="s">
        <v>35</v>
      </c>
    </row>
    <row r="31" spans="1:10">
      <c r="A31" s="69"/>
      <c r="B31" s="70"/>
      <c r="C31" s="24" t="s">
        <v>36</v>
      </c>
      <c r="D31" s="25">
        <v>200</v>
      </c>
      <c r="E31" s="24"/>
      <c r="F31" s="25"/>
      <c r="G31" s="28"/>
      <c r="H31" s="34"/>
      <c r="I31" s="14"/>
      <c r="J31" s="31"/>
    </row>
    <row r="32" spans="1:10">
      <c r="A32" s="69"/>
      <c r="B32" s="70"/>
      <c r="C32" s="12" t="s">
        <v>19</v>
      </c>
      <c r="D32" s="25">
        <v>400</v>
      </c>
      <c r="E32" s="28"/>
      <c r="F32" s="25"/>
      <c r="G32" s="28"/>
      <c r="H32" s="34"/>
      <c r="I32" s="26"/>
      <c r="J32" s="35"/>
    </row>
    <row r="33" spans="1:10">
      <c r="A33" s="16"/>
      <c r="B33" s="17"/>
      <c r="C33" s="18"/>
      <c r="D33" s="19">
        <f>SUM(D30:D32)</f>
        <v>1100</v>
      </c>
      <c r="E33" s="32"/>
      <c r="F33" s="19">
        <f>SUM(F30:F32)</f>
        <v>1100</v>
      </c>
      <c r="G33" s="19"/>
      <c r="H33" s="19"/>
      <c r="I33" s="19">
        <f>F33+G33</f>
        <v>1100</v>
      </c>
      <c r="J33" s="33"/>
    </row>
    <row r="34" spans="1:10">
      <c r="A34" s="71">
        <v>2172</v>
      </c>
      <c r="B34" s="70" t="s">
        <v>37</v>
      </c>
      <c r="C34" s="12" t="s">
        <v>19</v>
      </c>
      <c r="D34" s="25">
        <v>1400</v>
      </c>
      <c r="E34" s="28" t="s">
        <v>38</v>
      </c>
      <c r="F34" s="25">
        <v>1150</v>
      </c>
      <c r="G34" s="14"/>
      <c r="H34" s="14"/>
      <c r="I34" s="14"/>
      <c r="J34" s="15" t="s">
        <v>39</v>
      </c>
    </row>
    <row r="35" spans="1:10">
      <c r="A35" s="72"/>
      <c r="B35" s="70"/>
      <c r="C35" s="24" t="s">
        <v>24</v>
      </c>
      <c r="D35" s="25">
        <v>250</v>
      </c>
      <c r="E35" s="28" t="s">
        <v>40</v>
      </c>
      <c r="F35" s="25">
        <v>500</v>
      </c>
      <c r="G35" s="14"/>
      <c r="H35" s="14"/>
      <c r="I35" s="14"/>
      <c r="J35" s="27" t="s">
        <v>41</v>
      </c>
    </row>
    <row r="36" spans="1:10">
      <c r="A36" s="16"/>
      <c r="B36" s="17"/>
      <c r="C36" s="18"/>
      <c r="D36" s="19">
        <f>SUM(D34:D35)</f>
        <v>1650</v>
      </c>
      <c r="E36" s="20"/>
      <c r="F36" s="19">
        <f>SUM(F34:F35)</f>
        <v>1650</v>
      </c>
      <c r="G36" s="21"/>
      <c r="H36" s="21"/>
      <c r="I36" s="21">
        <f>F36+G36</f>
        <v>1650</v>
      </c>
      <c r="J36" s="22"/>
    </row>
    <row r="37" spans="1:10">
      <c r="A37" s="29">
        <v>2029</v>
      </c>
      <c r="B37" s="30" t="s">
        <v>42</v>
      </c>
      <c r="C37" s="12" t="s">
        <v>19</v>
      </c>
      <c r="D37" s="25">
        <v>450</v>
      </c>
      <c r="E37" s="28" t="s">
        <v>43</v>
      </c>
      <c r="F37" s="25">
        <v>450</v>
      </c>
      <c r="G37" s="14">
        <v>3780</v>
      </c>
      <c r="H37" s="14">
        <v>450</v>
      </c>
      <c r="I37" s="14">
        <f>G37+H37</f>
        <v>4230</v>
      </c>
      <c r="J37" s="15" t="s">
        <v>44</v>
      </c>
    </row>
    <row r="38" spans="1:10">
      <c r="A38" s="16"/>
      <c r="B38" s="17"/>
      <c r="C38" s="18"/>
      <c r="D38" s="19">
        <f t="shared" ref="D38:I38" si="1">SUM(D37:D37)</f>
        <v>450</v>
      </c>
      <c r="E38" s="32">
        <f t="shared" si="1"/>
        <v>0</v>
      </c>
      <c r="F38" s="19">
        <f t="shared" si="1"/>
        <v>450</v>
      </c>
      <c r="G38" s="19">
        <f t="shared" si="1"/>
        <v>3780</v>
      </c>
      <c r="H38" s="19">
        <f t="shared" si="1"/>
        <v>450</v>
      </c>
      <c r="I38" s="19">
        <f t="shared" si="1"/>
        <v>4230</v>
      </c>
      <c r="J38" s="33"/>
    </row>
    <row r="39" spans="1:10" s="41" customFormat="1">
      <c r="A39" s="73">
        <v>2173</v>
      </c>
      <c r="B39" s="76" t="s">
        <v>45</v>
      </c>
      <c r="C39" s="36" t="s">
        <v>46</v>
      </c>
      <c r="D39" s="37">
        <v>2680</v>
      </c>
      <c r="E39" s="38"/>
      <c r="F39" s="37">
        <v>2680</v>
      </c>
      <c r="G39" s="39"/>
      <c r="H39" s="39"/>
      <c r="I39" s="39"/>
      <c r="J39" s="40"/>
    </row>
    <row r="40" spans="1:10">
      <c r="A40" s="74"/>
      <c r="B40" s="77"/>
      <c r="C40" s="24" t="s">
        <v>47</v>
      </c>
      <c r="D40" s="25">
        <v>280</v>
      </c>
      <c r="E40" s="28"/>
      <c r="F40" s="25">
        <v>660</v>
      </c>
      <c r="G40" s="14"/>
      <c r="H40" s="14"/>
      <c r="I40" s="14"/>
      <c r="J40" s="42"/>
    </row>
    <row r="41" spans="1:10">
      <c r="A41" s="74"/>
      <c r="B41" s="77"/>
      <c r="C41" s="24" t="s">
        <v>48</v>
      </c>
      <c r="D41" s="25">
        <v>180</v>
      </c>
      <c r="E41" s="28"/>
      <c r="F41" s="25"/>
      <c r="G41" s="14"/>
      <c r="H41" s="14"/>
      <c r="I41" s="14"/>
      <c r="J41" s="15"/>
    </row>
    <row r="42" spans="1:10">
      <c r="A42" s="75"/>
      <c r="B42" s="78"/>
      <c r="C42" s="24" t="s">
        <v>49</v>
      </c>
      <c r="D42" s="25">
        <v>200</v>
      </c>
      <c r="E42" s="28"/>
      <c r="F42" s="25"/>
      <c r="G42" s="14"/>
      <c r="H42" s="14"/>
      <c r="I42" s="14"/>
      <c r="J42" s="15"/>
    </row>
    <row r="43" spans="1:10">
      <c r="A43" s="16"/>
      <c r="B43" s="17"/>
      <c r="C43" s="18"/>
      <c r="D43" s="19">
        <f>SUM(D39:D42)</f>
        <v>3340</v>
      </c>
      <c r="E43" s="20"/>
      <c r="F43" s="19">
        <f>SUM(F39:F42)</f>
        <v>3340</v>
      </c>
      <c r="G43" s="21"/>
      <c r="H43" s="21"/>
      <c r="I43" s="21"/>
      <c r="J43" s="22"/>
    </row>
    <row r="44" spans="1:10" ht="18.75" customHeight="1">
      <c r="A44" s="43">
        <v>1706</v>
      </c>
      <c r="B44" s="44" t="s">
        <v>50</v>
      </c>
      <c r="C44" s="12" t="s">
        <v>19</v>
      </c>
      <c r="D44" s="25">
        <v>500</v>
      </c>
      <c r="E44" s="24" t="s">
        <v>51</v>
      </c>
      <c r="F44" s="25">
        <v>500</v>
      </c>
      <c r="G44" s="28">
        <v>2200</v>
      </c>
      <c r="H44" s="45">
        <v>500</v>
      </c>
      <c r="I44" s="14">
        <f>G44+H44</f>
        <v>2700</v>
      </c>
      <c r="J44" s="46"/>
    </row>
    <row r="45" spans="1:10">
      <c r="A45" s="16"/>
      <c r="B45" s="17"/>
      <c r="C45" s="18"/>
      <c r="D45" s="19">
        <f>D44</f>
        <v>500</v>
      </c>
      <c r="E45" s="19"/>
      <c r="F45" s="19">
        <f t="shared" ref="F45:I45" si="2">F44</f>
        <v>500</v>
      </c>
      <c r="G45" s="19">
        <f t="shared" si="2"/>
        <v>2200</v>
      </c>
      <c r="H45" s="19">
        <f t="shared" si="2"/>
        <v>500</v>
      </c>
      <c r="I45" s="19">
        <f t="shared" si="2"/>
        <v>2700</v>
      </c>
      <c r="J45" s="33"/>
    </row>
    <row r="46" spans="1:10">
      <c r="A46" s="43">
        <v>2101</v>
      </c>
      <c r="B46" s="44" t="s">
        <v>52</v>
      </c>
      <c r="C46" s="12" t="s">
        <v>19</v>
      </c>
      <c r="D46" s="25">
        <v>150</v>
      </c>
      <c r="E46" s="28" t="s">
        <v>51</v>
      </c>
      <c r="F46" s="25">
        <v>150</v>
      </c>
      <c r="G46" s="14">
        <v>250</v>
      </c>
      <c r="H46" s="14">
        <v>150</v>
      </c>
      <c r="I46" s="14">
        <f>G46+H46</f>
        <v>400</v>
      </c>
      <c r="J46" s="15"/>
    </row>
    <row r="47" spans="1:10">
      <c r="A47" s="16"/>
      <c r="B47" s="17"/>
      <c r="C47" s="18"/>
      <c r="D47" s="19">
        <f>D46</f>
        <v>150</v>
      </c>
      <c r="E47" s="19"/>
      <c r="F47" s="19">
        <f t="shared" ref="F47:I47" si="3">F46</f>
        <v>150</v>
      </c>
      <c r="G47" s="19">
        <f t="shared" si="3"/>
        <v>250</v>
      </c>
      <c r="H47" s="19">
        <f t="shared" si="3"/>
        <v>150</v>
      </c>
      <c r="I47" s="19">
        <f t="shared" si="3"/>
        <v>400</v>
      </c>
      <c r="J47" s="33"/>
    </row>
    <row r="48" spans="1:10">
      <c r="A48" s="43">
        <v>1590</v>
      </c>
      <c r="B48" s="44" t="s">
        <v>53</v>
      </c>
      <c r="C48" s="12" t="s">
        <v>19</v>
      </c>
      <c r="D48" s="25">
        <v>2000</v>
      </c>
      <c r="E48" s="28" t="s">
        <v>51</v>
      </c>
      <c r="F48" s="25">
        <v>2000</v>
      </c>
      <c r="G48" s="14">
        <v>8000</v>
      </c>
      <c r="H48" s="14">
        <v>2000</v>
      </c>
      <c r="I48" s="14">
        <f>G48+H48</f>
        <v>10000</v>
      </c>
      <c r="J48" s="15"/>
    </row>
    <row r="49" spans="1:10">
      <c r="A49" s="16"/>
      <c r="B49" s="17"/>
      <c r="C49" s="18"/>
      <c r="D49" s="19">
        <f t="shared" ref="D49:I49" si="4">SUM(D48:D48)</f>
        <v>2000</v>
      </c>
      <c r="E49" s="32">
        <f t="shared" si="4"/>
        <v>0</v>
      </c>
      <c r="F49" s="19">
        <f t="shared" si="4"/>
        <v>2000</v>
      </c>
      <c r="G49" s="19">
        <f t="shared" si="4"/>
        <v>8000</v>
      </c>
      <c r="H49" s="19">
        <f t="shared" si="4"/>
        <v>2000</v>
      </c>
      <c r="I49" s="19">
        <f t="shared" si="4"/>
        <v>10000</v>
      </c>
      <c r="J49" s="33"/>
    </row>
    <row r="50" spans="1:10">
      <c r="A50" s="43">
        <v>2173</v>
      </c>
      <c r="B50" s="44" t="s">
        <v>54</v>
      </c>
      <c r="C50" s="12" t="s">
        <v>55</v>
      </c>
      <c r="D50" s="25">
        <v>50</v>
      </c>
      <c r="E50" s="28" t="s">
        <v>11</v>
      </c>
      <c r="F50" s="25">
        <v>100</v>
      </c>
      <c r="G50" s="14"/>
      <c r="H50" s="47"/>
      <c r="I50" s="14"/>
      <c r="J50" s="15"/>
    </row>
    <row r="51" spans="1:10">
      <c r="A51" s="48"/>
      <c r="B51" s="49"/>
      <c r="C51" s="50" t="s">
        <v>24</v>
      </c>
      <c r="D51" s="51">
        <v>50</v>
      </c>
      <c r="E51" s="52"/>
      <c r="F51" s="51"/>
      <c r="G51" s="53"/>
      <c r="H51" s="54"/>
      <c r="I51" s="53"/>
      <c r="J51" s="55"/>
    </row>
    <row r="52" spans="1:10" ht="20.25" thickBot="1">
      <c r="A52" s="56"/>
      <c r="B52" s="57"/>
      <c r="C52" s="58"/>
      <c r="D52" s="59">
        <f>SUM(D50:D51)</f>
        <v>100</v>
      </c>
      <c r="E52" s="60"/>
      <c r="F52" s="59">
        <f>SUM(F50:F50)</f>
        <v>100</v>
      </c>
      <c r="G52" s="61"/>
      <c r="H52" s="61"/>
      <c r="I52" s="61"/>
      <c r="J52" s="62"/>
    </row>
  </sheetData>
  <mergeCells count="25">
    <mergeCell ref="A7:A8"/>
    <mergeCell ref="B7:B8"/>
    <mergeCell ref="A1:J1"/>
    <mergeCell ref="C2:D2"/>
    <mergeCell ref="E2:F2"/>
    <mergeCell ref="A3:A5"/>
    <mergeCell ref="B3:B5"/>
    <mergeCell ref="A10:A11"/>
    <mergeCell ref="B10:B11"/>
    <mergeCell ref="A13:A14"/>
    <mergeCell ref="B13:B14"/>
    <mergeCell ref="A18:A19"/>
    <mergeCell ref="B18:B19"/>
    <mergeCell ref="A21:A22"/>
    <mergeCell ref="B21:B22"/>
    <mergeCell ref="A24:A25"/>
    <mergeCell ref="B24:B25"/>
    <mergeCell ref="A27:A28"/>
    <mergeCell ref="B27:B28"/>
    <mergeCell ref="A30:A32"/>
    <mergeCell ref="B30:B32"/>
    <mergeCell ref="A34:A35"/>
    <mergeCell ref="B34:B35"/>
    <mergeCell ref="A39:A42"/>
    <mergeCell ref="B39:B42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3.2020</vt:lpstr>
      <vt:lpstr>'3.2020'!WPrint_TitlesW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חלי דניאל</dc:creator>
  <cp:lastModifiedBy>רינת זונשיין</cp:lastModifiedBy>
  <cp:lastPrinted>2020-03-29T09:16:40Z</cp:lastPrinted>
  <dcterms:created xsi:type="dcterms:W3CDTF">2020-03-12T12:04:56Z</dcterms:created>
  <dcterms:modified xsi:type="dcterms:W3CDTF">2020-03-29T09:16:54Z</dcterms:modified>
</cp:coreProperties>
</file>